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980047\Desktop\"/>
    </mc:Choice>
  </mc:AlternateContent>
  <xr:revisionPtr revIDLastSave="0" documentId="13_ncr:1_{C4FA49E4-E384-4261-90B3-DC82CAAF1540}" xr6:coauthVersionLast="47" xr6:coauthVersionMax="47" xr10:uidLastSave="{00000000-0000-0000-0000-000000000000}"/>
  <bookViews>
    <workbookView xWindow="6795" yWindow="-16320" windowWidth="29040" windowHeight="16440" tabRatio="985" firstSheet="1" activeTab="1" xr2:uid="{03A7AAD6-41EE-4ACB-9E0E-80366FB6217A}"/>
  </bookViews>
  <sheets>
    <sheet name="雛形" sheetId="53" state="hidden" r:id="rId1"/>
    <sheet name="使用する場合の注意事項" sheetId="54" r:id="rId2"/>
    <sheet name="集計表裏面_記入方法" sheetId="50" r:id="rId3"/>
    <sheet name="１か月目" sheetId="1" r:id="rId4"/>
    <sheet name="２か月目" sheetId="27" r:id="rId5"/>
    <sheet name="３か月目" sheetId="28" r:id="rId6"/>
    <sheet name="４か月目" sheetId="29" r:id="rId7"/>
    <sheet name="５か月目" sheetId="30" r:id="rId8"/>
    <sheet name="６か月目" sheetId="31" r:id="rId9"/>
    <sheet name="７か月目" sheetId="32" r:id="rId10"/>
    <sheet name="８か月目" sheetId="41" r:id="rId11"/>
    <sheet name="９か月目" sheetId="42" r:id="rId12"/>
    <sheet name="１０か月目" sheetId="43" r:id="rId13"/>
    <sheet name="１１か月目" sheetId="44" r:id="rId14"/>
    <sheet name="１２か月目" sheetId="45" r:id="rId15"/>
    <sheet name="１３か月目" sheetId="46" r:id="rId16"/>
    <sheet name="１４か月目" sheetId="47" r:id="rId17"/>
    <sheet name="１５か月目" sheetId="48" r:id="rId18"/>
    <sheet name="１６か月目" sheetId="37" r:id="rId19"/>
    <sheet name="１７か月目" sheetId="38" r:id="rId20"/>
    <sheet name="１８か月目" sheetId="39" r:id="rId21"/>
    <sheet name="１９か月目" sheetId="40" r:id="rId22"/>
    <sheet name="２０か月目" sheetId="33" r:id="rId23"/>
    <sheet name="２１か月目" sheetId="34" r:id="rId24"/>
    <sheet name="２２か月目" sheetId="35" r:id="rId25"/>
    <sheet name="２３か月目" sheetId="36" r:id="rId26"/>
    <sheet name="２４か月目" sheetId="49" r:id="rId27"/>
    <sheet name="２５か月目" sheetId="51" r:id="rId28"/>
    <sheet name="２６か月目" sheetId="52" r:id="rId29"/>
    <sheet name="予備（様式・計算式なし）" sheetId="55" r:id="rId30"/>
  </sheets>
  <definedNames>
    <definedName name="_xlnm.Print_Area" localSheetId="12">'１０か月目'!$A$1:$V$55</definedName>
    <definedName name="_xlnm.Print_Area" localSheetId="13">'１１か月目'!$A$1:$V$55</definedName>
    <definedName name="_xlnm.Print_Area" localSheetId="14">'１２か月目'!$A$1:$V$55</definedName>
    <definedName name="_xlnm.Print_Area" localSheetId="15">'１３か月目'!$A$1:$V$55</definedName>
    <definedName name="_xlnm.Print_Area" localSheetId="16">'１４か月目'!$A$1:$V$55</definedName>
    <definedName name="_xlnm.Print_Area" localSheetId="17">'１５か月目'!$A$1:$V$55</definedName>
    <definedName name="_xlnm.Print_Area" localSheetId="18">'１６か月目'!$A$1:$V$55</definedName>
    <definedName name="_xlnm.Print_Area" localSheetId="19">'１７か月目'!$A$1:$V$55</definedName>
    <definedName name="_xlnm.Print_Area" localSheetId="20">'１８か月目'!$A$1:$V$55</definedName>
    <definedName name="_xlnm.Print_Area" localSheetId="21">'１９か月目'!$A$1:$V$55</definedName>
    <definedName name="_xlnm.Print_Area" localSheetId="3">'１か月目'!$A$1:$V$101</definedName>
    <definedName name="_xlnm.Print_Area" localSheetId="22">'２０か月目'!$A$1:$V$55</definedName>
    <definedName name="_xlnm.Print_Area" localSheetId="23">'２１か月目'!$A$1:$V$55</definedName>
    <definedName name="_xlnm.Print_Area" localSheetId="24">'２２か月目'!$A$1:$V$55</definedName>
    <definedName name="_xlnm.Print_Area" localSheetId="25">'２３か月目'!$A$1:$V$55</definedName>
    <definedName name="_xlnm.Print_Area" localSheetId="26">'２４か月目'!$A$1:$V$55</definedName>
    <definedName name="_xlnm.Print_Area" localSheetId="27">'２５か月目'!$A$1:$V$55</definedName>
    <definedName name="_xlnm.Print_Area" localSheetId="28">'２６か月目'!$A$1:$V$55</definedName>
    <definedName name="_xlnm.Print_Area" localSheetId="4">'２か月目'!$A$1:$V$55</definedName>
    <definedName name="_xlnm.Print_Area" localSheetId="5">'３か月目'!$A$1:$V$55</definedName>
    <definedName name="_xlnm.Print_Area" localSheetId="6">'４か月目'!$A$1:$V$55</definedName>
    <definedName name="_xlnm.Print_Area" localSheetId="7">'５か月目'!$A$1:$V$55</definedName>
    <definedName name="_xlnm.Print_Area" localSheetId="8">'６か月目'!$A$1:$V$55</definedName>
    <definedName name="_xlnm.Print_Area" localSheetId="9">'７か月目'!$A$1:$V$55</definedName>
    <definedName name="_xlnm.Print_Area" localSheetId="10">'８か月目'!$A$1:$V$55</definedName>
    <definedName name="_xlnm.Print_Area" localSheetId="11">'９か月目'!$A$1:$V$55</definedName>
    <definedName name="_xlnm.Print_Area" localSheetId="2">集計表裏面_記入方法!$A$1:$O$39</definedName>
    <definedName name="_xlnm.Print_Area" localSheetId="29">'予備（様式・計算式なし）'!$A$1:$V$55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55" l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Z14" i="1"/>
  <c r="Q53" i="52"/>
  <c r="Q52" i="52"/>
  <c r="Q51" i="52"/>
  <c r="Q50" i="52"/>
  <c r="Q49" i="52"/>
  <c r="Q48" i="52"/>
  <c r="Q47" i="52"/>
  <c r="Q46" i="52"/>
  <c r="Q45" i="52"/>
  <c r="Q44" i="52"/>
  <c r="Q43" i="52"/>
  <c r="Q42" i="52"/>
  <c r="Q41" i="52"/>
  <c r="Q40" i="52"/>
  <c r="Q39" i="52"/>
  <c r="Q38" i="52"/>
  <c r="Q37" i="52"/>
  <c r="Q36" i="52"/>
  <c r="Q35" i="52"/>
  <c r="Q34" i="52"/>
  <c r="Q33" i="52"/>
  <c r="Q32" i="52"/>
  <c r="Q31" i="52"/>
  <c r="Q30" i="52"/>
  <c r="Q29" i="52"/>
  <c r="Q28" i="52"/>
  <c r="Q27" i="52"/>
  <c r="Q26" i="52"/>
  <c r="Q25" i="52"/>
  <c r="Q24" i="52"/>
  <c r="Q23" i="52"/>
  <c r="Q22" i="52"/>
  <c r="Q21" i="52"/>
  <c r="Q20" i="52"/>
  <c r="Q19" i="52"/>
  <c r="Q18" i="52"/>
  <c r="Q17" i="52"/>
  <c r="Q16" i="52"/>
  <c r="Q14" i="52"/>
  <c r="Q53" i="51"/>
  <c r="Q52" i="51"/>
  <c r="Q51" i="51"/>
  <c r="Q50" i="51"/>
  <c r="Q49" i="51"/>
  <c r="Q48" i="51"/>
  <c r="Q47" i="51"/>
  <c r="Q46" i="51"/>
  <c r="Q45" i="51"/>
  <c r="Q44" i="51"/>
  <c r="Q43" i="51"/>
  <c r="Q42" i="51"/>
  <c r="Q41" i="51"/>
  <c r="Q40" i="51"/>
  <c r="Q39" i="51"/>
  <c r="Q38" i="51"/>
  <c r="Q37" i="51"/>
  <c r="Q36" i="51"/>
  <c r="Q35" i="51"/>
  <c r="Q34" i="51"/>
  <c r="Q33" i="51"/>
  <c r="Q32" i="51"/>
  <c r="Q31" i="51"/>
  <c r="Q30" i="51"/>
  <c r="Q29" i="51"/>
  <c r="Q28" i="51"/>
  <c r="Q27" i="51"/>
  <c r="Q26" i="51"/>
  <c r="Q25" i="51"/>
  <c r="Q24" i="51"/>
  <c r="Q23" i="51"/>
  <c r="Q22" i="51"/>
  <c r="Q21" i="51"/>
  <c r="Q20" i="51"/>
  <c r="Q19" i="51"/>
  <c r="Q18" i="51"/>
  <c r="Q17" i="51"/>
  <c r="Q16" i="51"/>
  <c r="Q14" i="49"/>
  <c r="Q53" i="49"/>
  <c r="Q52" i="49"/>
  <c r="Q51" i="49"/>
  <c r="Q50" i="49"/>
  <c r="Q49" i="49"/>
  <c r="Q48" i="49"/>
  <c r="Q47" i="49"/>
  <c r="Q46" i="49"/>
  <c r="Q45" i="49"/>
  <c r="Q44" i="49"/>
  <c r="Q43" i="49"/>
  <c r="Q42" i="49"/>
  <c r="Q41" i="49"/>
  <c r="Q40" i="49"/>
  <c r="Q39" i="49"/>
  <c r="Q38" i="49"/>
  <c r="Q37" i="49"/>
  <c r="Q36" i="49"/>
  <c r="Q35" i="49"/>
  <c r="Q34" i="49"/>
  <c r="Q33" i="49"/>
  <c r="Q32" i="49"/>
  <c r="Q31" i="49"/>
  <c r="Q30" i="49"/>
  <c r="Q29" i="49"/>
  <c r="Q28" i="49"/>
  <c r="Q27" i="49"/>
  <c r="Q26" i="49"/>
  <c r="Q25" i="49"/>
  <c r="Q24" i="49"/>
  <c r="Q23" i="49"/>
  <c r="Q22" i="49"/>
  <c r="Q21" i="49"/>
  <c r="Q20" i="49"/>
  <c r="Q19" i="49"/>
  <c r="Q18" i="49"/>
  <c r="Q17" i="49"/>
  <c r="Q16" i="49"/>
  <c r="Q14" i="36"/>
  <c r="Q53" i="36"/>
  <c r="Q52" i="36"/>
  <c r="Q51" i="36"/>
  <c r="Q50" i="36"/>
  <c r="Q49" i="36"/>
  <c r="Q48" i="36"/>
  <c r="Q47" i="36"/>
  <c r="Q46" i="36"/>
  <c r="Q45" i="36"/>
  <c r="Q44" i="36"/>
  <c r="Q43" i="36"/>
  <c r="Q42" i="36"/>
  <c r="Q41" i="36"/>
  <c r="Q40" i="36"/>
  <c r="Q39" i="36"/>
  <c r="Q38" i="36"/>
  <c r="Q37" i="36"/>
  <c r="Q36" i="36"/>
  <c r="Q35" i="36"/>
  <c r="Q34" i="36"/>
  <c r="Q33" i="36"/>
  <c r="Q32" i="36"/>
  <c r="Q31" i="36"/>
  <c r="Q30" i="36"/>
  <c r="Q29" i="36"/>
  <c r="Q28" i="36"/>
  <c r="Q27" i="36"/>
  <c r="Q26" i="36"/>
  <c r="Q25" i="36"/>
  <c r="Q24" i="36"/>
  <c r="Q23" i="36"/>
  <c r="Q22" i="36"/>
  <c r="Q21" i="36"/>
  <c r="Q20" i="36"/>
  <c r="Q19" i="36"/>
  <c r="Q18" i="36"/>
  <c r="Q17" i="36"/>
  <c r="Q16" i="36"/>
  <c r="Q14" i="35"/>
  <c r="Q53" i="35"/>
  <c r="Q52" i="35"/>
  <c r="Q51" i="35"/>
  <c r="Q50" i="35"/>
  <c r="Q49" i="35"/>
  <c r="Q48" i="35"/>
  <c r="Q47" i="35"/>
  <c r="Q46" i="35"/>
  <c r="Q45" i="35"/>
  <c r="Q44" i="35"/>
  <c r="Q43" i="35"/>
  <c r="Q42" i="35"/>
  <c r="Q41" i="35"/>
  <c r="Q40" i="35"/>
  <c r="Q39" i="35"/>
  <c r="Q38" i="35"/>
  <c r="Q37" i="35"/>
  <c r="Q36" i="35"/>
  <c r="Q35" i="35"/>
  <c r="Q34" i="35"/>
  <c r="Q33" i="35"/>
  <c r="Q32" i="35"/>
  <c r="Q31" i="35"/>
  <c r="Q30" i="35"/>
  <c r="Q29" i="35"/>
  <c r="Q28" i="35"/>
  <c r="Q27" i="35"/>
  <c r="Q26" i="35"/>
  <c r="Q25" i="35"/>
  <c r="Q24" i="35"/>
  <c r="Q23" i="35"/>
  <c r="Q22" i="35"/>
  <c r="Q21" i="35"/>
  <c r="Q20" i="35"/>
  <c r="Q19" i="35"/>
  <c r="Q18" i="35"/>
  <c r="Q17" i="35"/>
  <c r="Q16" i="35"/>
  <c r="Q14" i="34"/>
  <c r="Q53" i="34"/>
  <c r="Q52" i="34"/>
  <c r="Q51" i="34"/>
  <c r="Q50" i="34"/>
  <c r="Q49" i="34"/>
  <c r="Q48" i="34"/>
  <c r="Q47" i="34"/>
  <c r="Q46" i="34"/>
  <c r="Q45" i="34"/>
  <c r="Q44" i="34"/>
  <c r="Q43" i="34"/>
  <c r="Q42" i="34"/>
  <c r="Q41" i="34"/>
  <c r="Q40" i="34"/>
  <c r="Q39" i="34"/>
  <c r="Q38" i="34"/>
  <c r="Q37" i="34"/>
  <c r="Q36" i="34"/>
  <c r="Q35" i="34"/>
  <c r="Q34" i="34"/>
  <c r="Q33" i="34"/>
  <c r="Q32" i="34"/>
  <c r="Q31" i="34"/>
  <c r="Q30" i="34"/>
  <c r="Q29" i="34"/>
  <c r="Q28" i="34"/>
  <c r="Q27" i="34"/>
  <c r="Q26" i="34"/>
  <c r="Q25" i="34"/>
  <c r="Q24" i="34"/>
  <c r="Q23" i="34"/>
  <c r="Q22" i="34"/>
  <c r="Q21" i="34"/>
  <c r="Q20" i="34"/>
  <c r="Q19" i="34"/>
  <c r="Q18" i="34"/>
  <c r="Q17" i="34"/>
  <c r="Q16" i="34"/>
  <c r="Q14" i="33"/>
  <c r="Q53" i="33"/>
  <c r="Q52" i="33"/>
  <c r="Q51" i="33"/>
  <c r="Q50" i="33"/>
  <c r="Q49" i="33"/>
  <c r="Q48" i="33"/>
  <c r="Q47" i="33"/>
  <c r="Q46" i="33"/>
  <c r="Q45" i="33"/>
  <c r="Q44" i="33"/>
  <c r="Q43" i="33"/>
  <c r="Q42" i="33"/>
  <c r="Q41" i="33"/>
  <c r="Q40" i="33"/>
  <c r="Q39" i="33"/>
  <c r="Q38" i="33"/>
  <c r="Q37" i="33"/>
  <c r="Q36" i="33"/>
  <c r="Q35" i="33"/>
  <c r="Q34" i="33"/>
  <c r="Q33" i="33"/>
  <c r="Q32" i="33"/>
  <c r="Q31" i="33"/>
  <c r="Q30" i="33"/>
  <c r="Q29" i="33"/>
  <c r="Q28" i="33"/>
  <c r="Q27" i="33"/>
  <c r="Q26" i="33"/>
  <c r="Q25" i="33"/>
  <c r="Q24" i="33"/>
  <c r="Q23" i="33"/>
  <c r="Q22" i="33"/>
  <c r="Q21" i="33"/>
  <c r="Q20" i="33"/>
  <c r="Q19" i="33"/>
  <c r="Q18" i="33"/>
  <c r="Q17" i="33"/>
  <c r="Q16" i="33"/>
  <c r="Q14" i="40"/>
  <c r="Q14" i="39"/>
  <c r="Q14" i="38"/>
  <c r="Q53" i="40"/>
  <c r="Q52" i="40"/>
  <c r="Q51" i="40"/>
  <c r="Q50" i="40"/>
  <c r="Q49" i="40"/>
  <c r="Q48" i="40"/>
  <c r="Q47" i="40"/>
  <c r="Q46" i="40"/>
  <c r="Q45" i="40"/>
  <c r="Q44" i="40"/>
  <c r="Q43" i="40"/>
  <c r="Q42" i="40"/>
  <c r="Q41" i="40"/>
  <c r="Q40" i="40"/>
  <c r="Q39" i="40"/>
  <c r="Q38" i="40"/>
  <c r="Q37" i="40"/>
  <c r="Q36" i="40"/>
  <c r="Q35" i="40"/>
  <c r="Q34" i="40"/>
  <c r="Q33" i="40"/>
  <c r="Q32" i="40"/>
  <c r="Q31" i="40"/>
  <c r="Q30" i="40"/>
  <c r="Q29" i="40"/>
  <c r="Q28" i="40"/>
  <c r="Q27" i="40"/>
  <c r="Q26" i="40"/>
  <c r="Q25" i="40"/>
  <c r="Q24" i="40"/>
  <c r="Q23" i="40"/>
  <c r="Q22" i="40"/>
  <c r="Q21" i="40"/>
  <c r="Q20" i="40"/>
  <c r="Q19" i="40"/>
  <c r="Q18" i="40"/>
  <c r="Q17" i="40"/>
  <c r="Q16" i="40"/>
  <c r="Q53" i="39"/>
  <c r="Q52" i="39"/>
  <c r="Q51" i="39"/>
  <c r="Q50" i="39"/>
  <c r="Q49" i="39"/>
  <c r="Q48" i="39"/>
  <c r="Q47" i="39"/>
  <c r="Q46" i="39"/>
  <c r="Q45" i="39"/>
  <c r="Q44" i="39"/>
  <c r="Q43" i="39"/>
  <c r="Q42" i="39"/>
  <c r="Q41" i="39"/>
  <c r="Q40" i="39"/>
  <c r="Q39" i="39"/>
  <c r="Q38" i="39"/>
  <c r="Q37" i="39"/>
  <c r="Q36" i="39"/>
  <c r="Q35" i="39"/>
  <c r="Q34" i="39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7" i="39"/>
  <c r="Q16" i="39"/>
  <c r="Q53" i="38"/>
  <c r="Q52" i="38"/>
  <c r="Q51" i="38"/>
  <c r="Q50" i="38"/>
  <c r="Q49" i="38"/>
  <c r="Q48" i="38"/>
  <c r="Q47" i="38"/>
  <c r="Q46" i="38"/>
  <c r="Q45" i="38"/>
  <c r="Q44" i="38"/>
  <c r="Q43" i="38"/>
  <c r="Q42" i="38"/>
  <c r="Q41" i="38"/>
  <c r="Q40" i="38"/>
  <c r="Q39" i="38"/>
  <c r="Q38" i="38"/>
  <c r="Q37" i="38"/>
  <c r="Q36" i="38"/>
  <c r="Q35" i="38"/>
  <c r="Q34" i="38"/>
  <c r="Q33" i="38"/>
  <c r="Q32" i="38"/>
  <c r="Q31" i="38"/>
  <c r="Q30" i="38"/>
  <c r="Q29" i="38"/>
  <c r="Q28" i="38"/>
  <c r="Q27" i="38"/>
  <c r="Q26" i="38"/>
  <c r="Q25" i="38"/>
  <c r="Q24" i="38"/>
  <c r="Q23" i="38"/>
  <c r="Q22" i="38"/>
  <c r="Q21" i="38"/>
  <c r="Q20" i="38"/>
  <c r="Q19" i="38"/>
  <c r="Q18" i="38"/>
  <c r="Q17" i="38"/>
  <c r="Q16" i="38"/>
  <c r="Q53" i="37"/>
  <c r="Q52" i="37"/>
  <c r="Q51" i="37"/>
  <c r="Q50" i="37"/>
  <c r="Q49" i="37"/>
  <c r="Q48" i="37"/>
  <c r="Q47" i="37"/>
  <c r="Q46" i="37"/>
  <c r="Q45" i="37"/>
  <c r="Q44" i="37"/>
  <c r="Q43" i="37"/>
  <c r="Q42" i="37"/>
  <c r="Q41" i="37"/>
  <c r="Q40" i="37"/>
  <c r="Q39" i="37"/>
  <c r="Q38" i="37"/>
  <c r="Q37" i="37"/>
  <c r="Q36" i="37"/>
  <c r="Q35" i="37"/>
  <c r="Q34" i="37"/>
  <c r="Q33" i="37"/>
  <c r="Q32" i="37"/>
  <c r="Q31" i="37"/>
  <c r="Q30" i="37"/>
  <c r="Q29" i="37"/>
  <c r="Q28" i="37"/>
  <c r="Q27" i="37"/>
  <c r="Q26" i="37"/>
  <c r="Q25" i="37"/>
  <c r="Q24" i="37"/>
  <c r="Q23" i="37"/>
  <c r="Q22" i="37"/>
  <c r="Q21" i="37"/>
  <c r="Q20" i="37"/>
  <c r="Q19" i="37"/>
  <c r="Q18" i="37"/>
  <c r="Q17" i="37"/>
  <c r="Q16" i="37"/>
  <c r="Q14" i="37"/>
  <c r="Q53" i="48"/>
  <c r="Q52" i="48"/>
  <c r="Q51" i="48"/>
  <c r="Q50" i="48"/>
  <c r="Q49" i="48"/>
  <c r="Q48" i="48"/>
  <c r="Q47" i="48"/>
  <c r="Q46" i="48"/>
  <c r="Q45" i="48"/>
  <c r="Q44" i="48"/>
  <c r="Q43" i="48"/>
  <c r="Q42" i="48"/>
  <c r="Q41" i="48"/>
  <c r="Q40" i="48"/>
  <c r="Q39" i="48"/>
  <c r="Q38" i="48"/>
  <c r="Q37" i="48"/>
  <c r="Q36" i="48"/>
  <c r="Q35" i="48"/>
  <c r="Q34" i="48"/>
  <c r="Q33" i="48"/>
  <c r="Q32" i="48"/>
  <c r="Q31" i="48"/>
  <c r="Q30" i="48"/>
  <c r="Q29" i="48"/>
  <c r="Q28" i="48"/>
  <c r="Q27" i="48"/>
  <c r="Q26" i="48"/>
  <c r="Q25" i="48"/>
  <c r="Q24" i="48"/>
  <c r="Q23" i="48"/>
  <c r="Q22" i="48"/>
  <c r="Q21" i="48"/>
  <c r="Q20" i="48"/>
  <c r="Q19" i="48"/>
  <c r="Q18" i="48"/>
  <c r="Q17" i="48"/>
  <c r="Q16" i="48"/>
  <c r="Q14" i="48"/>
  <c r="Q53" i="47"/>
  <c r="Q52" i="47"/>
  <c r="Q51" i="47"/>
  <c r="Q50" i="47"/>
  <c r="Q49" i="47"/>
  <c r="Q48" i="47"/>
  <c r="Q47" i="47"/>
  <c r="Q46" i="47"/>
  <c r="Q45" i="47"/>
  <c r="Q44" i="47"/>
  <c r="Q43" i="47"/>
  <c r="Q42" i="47"/>
  <c r="Q41" i="47"/>
  <c r="Q40" i="47"/>
  <c r="Q39" i="47"/>
  <c r="Q38" i="47"/>
  <c r="Q37" i="47"/>
  <c r="Q36" i="47"/>
  <c r="Q35" i="47"/>
  <c r="Q34" i="47"/>
  <c r="Q33" i="47"/>
  <c r="Q32" i="47"/>
  <c r="Q31" i="47"/>
  <c r="Q30" i="47"/>
  <c r="Q29" i="47"/>
  <c r="Q28" i="47"/>
  <c r="Q27" i="47"/>
  <c r="Q26" i="47"/>
  <c r="Q25" i="47"/>
  <c r="Q24" i="47"/>
  <c r="Q23" i="47"/>
  <c r="Q22" i="47"/>
  <c r="Q21" i="47"/>
  <c r="Q20" i="47"/>
  <c r="Q19" i="47"/>
  <c r="Q18" i="47"/>
  <c r="Q17" i="47"/>
  <c r="Q16" i="47"/>
  <c r="Q14" i="47"/>
  <c r="Q53" i="46"/>
  <c r="Q52" i="46"/>
  <c r="Q51" i="46"/>
  <c r="Q50" i="46"/>
  <c r="Q49" i="46"/>
  <c r="Q48" i="46"/>
  <c r="Q47" i="46"/>
  <c r="Q46" i="46"/>
  <c r="Q45" i="46"/>
  <c r="Q44" i="46"/>
  <c r="Q43" i="46"/>
  <c r="Q42" i="46"/>
  <c r="Q41" i="46"/>
  <c r="Q40" i="46"/>
  <c r="Q39" i="46"/>
  <c r="Q38" i="46"/>
  <c r="Q37" i="46"/>
  <c r="Q36" i="46"/>
  <c r="Q35" i="46"/>
  <c r="Q34" i="46"/>
  <c r="Q33" i="46"/>
  <c r="Q32" i="46"/>
  <c r="Q31" i="46"/>
  <c r="Q30" i="46"/>
  <c r="Q29" i="46"/>
  <c r="Q28" i="46"/>
  <c r="Q27" i="46"/>
  <c r="Q26" i="46"/>
  <c r="Q25" i="46"/>
  <c r="Q24" i="46"/>
  <c r="Q23" i="46"/>
  <c r="Q22" i="46"/>
  <c r="Q21" i="46"/>
  <c r="Q20" i="46"/>
  <c r="Q19" i="46"/>
  <c r="Q18" i="46"/>
  <c r="Q17" i="46"/>
  <c r="Q16" i="46"/>
  <c r="Q14" i="46"/>
  <c r="Q53" i="45"/>
  <c r="Q52" i="45"/>
  <c r="Q51" i="45"/>
  <c r="Q50" i="45"/>
  <c r="Q49" i="45"/>
  <c r="Q48" i="45"/>
  <c r="Q47" i="45"/>
  <c r="Q46" i="45"/>
  <c r="Q45" i="45"/>
  <c r="Q44" i="45"/>
  <c r="Q43" i="45"/>
  <c r="Q42" i="45"/>
  <c r="Q41" i="45"/>
  <c r="Q40" i="45"/>
  <c r="Q39" i="45"/>
  <c r="Q38" i="45"/>
  <c r="Q37" i="45"/>
  <c r="Q36" i="45"/>
  <c r="Q35" i="45"/>
  <c r="Q34" i="45"/>
  <c r="Q33" i="45"/>
  <c r="Q32" i="45"/>
  <c r="Q31" i="45"/>
  <c r="Q30" i="45"/>
  <c r="Q29" i="45"/>
  <c r="Q28" i="45"/>
  <c r="Q27" i="45"/>
  <c r="Q26" i="45"/>
  <c r="Q25" i="45"/>
  <c r="Q24" i="45"/>
  <c r="Q23" i="45"/>
  <c r="Q22" i="45"/>
  <c r="Q21" i="45"/>
  <c r="Q20" i="45"/>
  <c r="Q19" i="45"/>
  <c r="Q18" i="45"/>
  <c r="Q17" i="45"/>
  <c r="Q16" i="45"/>
  <c r="Q14" i="45"/>
  <c r="Q53" i="44"/>
  <c r="Q52" i="44"/>
  <c r="Q51" i="44"/>
  <c r="Q50" i="44"/>
  <c r="Q49" i="44"/>
  <c r="Q48" i="44"/>
  <c r="Q47" i="44"/>
  <c r="Q46" i="44"/>
  <c r="Q45" i="44"/>
  <c r="Q44" i="44"/>
  <c r="Q43" i="44"/>
  <c r="Q42" i="44"/>
  <c r="Q41" i="44"/>
  <c r="Q40" i="44"/>
  <c r="Q39" i="44"/>
  <c r="Q38" i="44"/>
  <c r="Q37" i="44"/>
  <c r="Q36" i="44"/>
  <c r="Q35" i="44"/>
  <c r="Q34" i="44"/>
  <c r="Q33" i="44"/>
  <c r="Q32" i="44"/>
  <c r="Q31" i="44"/>
  <c r="Q30" i="44"/>
  <c r="Q29" i="44"/>
  <c r="Q28" i="44"/>
  <c r="Q27" i="44"/>
  <c r="Q26" i="44"/>
  <c r="Q25" i="44"/>
  <c r="Q24" i="44"/>
  <c r="Q23" i="44"/>
  <c r="Q22" i="44"/>
  <c r="Q21" i="44"/>
  <c r="Q20" i="44"/>
  <c r="Q19" i="44"/>
  <c r="Q18" i="44"/>
  <c r="Q17" i="44"/>
  <c r="Q16" i="44"/>
  <c r="Q14" i="44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4" i="43"/>
  <c r="Q53" i="42"/>
  <c r="Q52" i="42"/>
  <c r="Q51" i="42"/>
  <c r="Q50" i="42"/>
  <c r="Q49" i="42"/>
  <c r="Q48" i="42"/>
  <c r="Q47" i="42"/>
  <c r="Q46" i="42"/>
  <c r="Q45" i="42"/>
  <c r="Q44" i="42"/>
  <c r="Q43" i="42"/>
  <c r="Q42" i="42"/>
  <c r="Q41" i="42"/>
  <c r="Q40" i="42"/>
  <c r="Q39" i="42"/>
  <c r="Q38" i="42"/>
  <c r="Q37" i="42"/>
  <c r="Q36" i="42"/>
  <c r="Q35" i="42"/>
  <c r="Q34" i="42"/>
  <c r="Q33" i="42"/>
  <c r="Q32" i="42"/>
  <c r="Q31" i="42"/>
  <c r="Q30" i="42"/>
  <c r="Q29" i="42"/>
  <c r="Q28" i="42"/>
  <c r="Q27" i="42"/>
  <c r="Q26" i="42"/>
  <c r="Q25" i="42"/>
  <c r="Q24" i="42"/>
  <c r="Q23" i="42"/>
  <c r="Q22" i="42"/>
  <c r="Q21" i="42"/>
  <c r="Q20" i="42"/>
  <c r="Q19" i="42"/>
  <c r="Q18" i="42"/>
  <c r="Q17" i="42"/>
  <c r="Q16" i="42"/>
  <c r="Q14" i="42"/>
  <c r="Q53" i="41"/>
  <c r="Q52" i="41"/>
  <c r="Q51" i="41"/>
  <c r="Q50" i="41"/>
  <c r="Q49" i="41"/>
  <c r="Q48" i="41"/>
  <c r="Q47" i="41"/>
  <c r="Q46" i="41"/>
  <c r="Q45" i="41"/>
  <c r="Q44" i="41"/>
  <c r="Q43" i="41"/>
  <c r="Q42" i="41"/>
  <c r="Q41" i="41"/>
  <c r="Q40" i="41"/>
  <c r="Q39" i="41"/>
  <c r="Q38" i="41"/>
  <c r="Q37" i="41"/>
  <c r="Q36" i="41"/>
  <c r="Q35" i="41"/>
  <c r="Q34" i="41"/>
  <c r="Q33" i="41"/>
  <c r="Q32" i="41"/>
  <c r="Q31" i="41"/>
  <c r="Q30" i="41"/>
  <c r="Q29" i="41"/>
  <c r="Q28" i="41"/>
  <c r="Q27" i="41"/>
  <c r="Q26" i="41"/>
  <c r="Q25" i="41"/>
  <c r="Q24" i="41"/>
  <c r="Q23" i="41"/>
  <c r="Q22" i="41"/>
  <c r="Q21" i="41"/>
  <c r="Q20" i="41"/>
  <c r="Q19" i="41"/>
  <c r="Q18" i="41"/>
  <c r="Q17" i="41"/>
  <c r="Q16" i="41"/>
  <c r="Q14" i="41"/>
  <c r="Q53" i="32"/>
  <c r="Q52" i="32"/>
  <c r="Q51" i="32"/>
  <c r="Q50" i="32"/>
  <c r="Q49" i="32"/>
  <c r="Q48" i="32"/>
  <c r="Q47" i="32"/>
  <c r="Q46" i="32"/>
  <c r="Q45" i="32"/>
  <c r="Q44" i="32"/>
  <c r="Q43" i="32"/>
  <c r="Q42" i="32"/>
  <c r="Q41" i="32"/>
  <c r="Q40" i="32"/>
  <c r="Q39" i="32"/>
  <c r="Q38" i="32"/>
  <c r="Q37" i="32"/>
  <c r="Q36" i="32"/>
  <c r="Q35" i="32"/>
  <c r="Q34" i="32"/>
  <c r="Q33" i="32"/>
  <c r="Q32" i="32"/>
  <c r="Q31" i="32"/>
  <c r="Q30" i="32"/>
  <c r="Q29" i="32"/>
  <c r="Q28" i="32"/>
  <c r="Q27" i="32"/>
  <c r="Q26" i="32"/>
  <c r="Q25" i="32"/>
  <c r="Q24" i="32"/>
  <c r="Q23" i="32"/>
  <c r="Q22" i="32"/>
  <c r="Q21" i="32"/>
  <c r="Q20" i="32"/>
  <c r="Q19" i="32"/>
  <c r="Q18" i="32"/>
  <c r="Q17" i="32"/>
  <c r="Q16" i="32"/>
  <c r="Q14" i="32"/>
  <c r="Q53" i="31"/>
  <c r="Q52" i="31"/>
  <c r="Q51" i="31"/>
  <c r="Q50" i="31"/>
  <c r="Q49" i="31"/>
  <c r="Q48" i="31"/>
  <c r="Q47" i="31"/>
  <c r="Q46" i="31"/>
  <c r="Q45" i="31"/>
  <c r="Q44" i="31"/>
  <c r="Q43" i="31"/>
  <c r="Q42" i="31"/>
  <c r="Q41" i="31"/>
  <c r="Q40" i="31"/>
  <c r="Q39" i="31"/>
  <c r="Q38" i="31"/>
  <c r="Q37" i="31"/>
  <c r="Q36" i="31"/>
  <c r="Q35" i="31"/>
  <c r="Q34" i="31"/>
  <c r="Q33" i="31"/>
  <c r="Q32" i="31"/>
  <c r="Q31" i="31"/>
  <c r="Q30" i="31"/>
  <c r="Q29" i="31"/>
  <c r="Q28" i="31"/>
  <c r="Q27" i="31"/>
  <c r="Q26" i="31"/>
  <c r="Q25" i="31"/>
  <c r="Q24" i="31"/>
  <c r="Q23" i="31"/>
  <c r="Q22" i="31"/>
  <c r="Q21" i="31"/>
  <c r="Q20" i="31"/>
  <c r="Q19" i="31"/>
  <c r="Q18" i="31"/>
  <c r="Q17" i="31"/>
  <c r="Q16" i="31"/>
  <c r="Q14" i="31"/>
  <c r="Q53" i="30"/>
  <c r="Q52" i="30"/>
  <c r="Q51" i="30"/>
  <c r="Q50" i="30"/>
  <c r="Q49" i="30"/>
  <c r="Q48" i="30"/>
  <c r="Q47" i="30"/>
  <c r="Q46" i="30"/>
  <c r="Q45" i="30"/>
  <c r="Q44" i="30"/>
  <c r="Q43" i="30"/>
  <c r="Q42" i="30"/>
  <c r="Q41" i="30"/>
  <c r="Q40" i="30"/>
  <c r="Q39" i="30"/>
  <c r="Q38" i="30"/>
  <c r="Q37" i="30"/>
  <c r="Q36" i="30"/>
  <c r="Q35" i="30"/>
  <c r="Q34" i="30"/>
  <c r="Q33" i="30"/>
  <c r="Q32" i="30"/>
  <c r="Q31" i="30"/>
  <c r="Q30" i="30"/>
  <c r="Q29" i="30"/>
  <c r="Q28" i="30"/>
  <c r="Q27" i="30"/>
  <c r="Q26" i="30"/>
  <c r="Q25" i="30"/>
  <c r="Q24" i="30"/>
  <c r="Q23" i="30"/>
  <c r="Q22" i="30"/>
  <c r="Q21" i="30"/>
  <c r="Q20" i="30"/>
  <c r="Q19" i="30"/>
  <c r="Q18" i="30"/>
  <c r="Q17" i="30"/>
  <c r="Q16" i="30"/>
  <c r="Q15" i="30"/>
  <c r="Q14" i="30"/>
  <c r="Q53" i="29"/>
  <c r="Q52" i="29"/>
  <c r="Q51" i="29"/>
  <c r="Q50" i="29"/>
  <c r="Q49" i="29"/>
  <c r="Q48" i="29"/>
  <c r="Q47" i="29"/>
  <c r="Q46" i="29"/>
  <c r="Q45" i="29"/>
  <c r="Q44" i="29"/>
  <c r="Q43" i="29"/>
  <c r="Q42" i="29"/>
  <c r="Q41" i="29"/>
  <c r="Q40" i="29"/>
  <c r="Q39" i="29"/>
  <c r="Q38" i="29"/>
  <c r="Q37" i="29"/>
  <c r="Q36" i="29"/>
  <c r="Q35" i="29"/>
  <c r="Q34" i="29"/>
  <c r="Q33" i="29"/>
  <c r="Q32" i="29"/>
  <c r="Q31" i="29"/>
  <c r="Q30" i="29"/>
  <c r="Q29" i="29"/>
  <c r="Q28" i="29"/>
  <c r="Q27" i="29"/>
  <c r="Q26" i="29"/>
  <c r="Q25" i="29"/>
  <c r="Q24" i="29"/>
  <c r="Q23" i="29"/>
  <c r="Q22" i="29"/>
  <c r="Q21" i="29"/>
  <c r="Q20" i="29"/>
  <c r="Q19" i="29"/>
  <c r="Q18" i="29"/>
  <c r="Q17" i="29"/>
  <c r="Q16" i="29"/>
  <c r="Q15" i="29"/>
  <c r="Q14" i="29"/>
  <c r="Q53" i="28"/>
  <c r="Q52" i="28"/>
  <c r="Q51" i="28"/>
  <c r="Q50" i="28"/>
  <c r="Q49" i="28"/>
  <c r="Q48" i="28"/>
  <c r="Q47" i="28"/>
  <c r="Q46" i="28"/>
  <c r="Q45" i="28"/>
  <c r="Q44" i="28"/>
  <c r="Q43" i="28"/>
  <c r="Q42" i="28"/>
  <c r="Q41" i="28"/>
  <c r="Q40" i="28"/>
  <c r="Q39" i="28"/>
  <c r="Q38" i="28"/>
  <c r="Q37" i="28"/>
  <c r="Q36" i="28"/>
  <c r="Q35" i="28"/>
  <c r="Q34" i="28"/>
  <c r="Q33" i="28"/>
  <c r="Q32" i="28"/>
  <c r="Q31" i="28"/>
  <c r="Q30" i="28"/>
  <c r="Q29" i="28"/>
  <c r="Q28" i="28"/>
  <c r="Q27" i="28"/>
  <c r="Q26" i="28"/>
  <c r="Q25" i="28"/>
  <c r="Q24" i="28"/>
  <c r="Q23" i="28"/>
  <c r="Q22" i="28"/>
  <c r="Q21" i="28"/>
  <c r="Q20" i="28"/>
  <c r="Q19" i="28"/>
  <c r="Q18" i="28"/>
  <c r="Q17" i="28"/>
  <c r="Q16" i="28"/>
  <c r="Q15" i="28"/>
  <c r="Q14" i="28"/>
  <c r="W53" i="52"/>
  <c r="W52" i="52"/>
  <c r="W51" i="52"/>
  <c r="W50" i="52"/>
  <c r="W49" i="52"/>
  <c r="W48" i="52"/>
  <c r="W47" i="52"/>
  <c r="W46" i="52"/>
  <c r="W45" i="52"/>
  <c r="W44" i="52"/>
  <c r="W43" i="52"/>
  <c r="W42" i="52"/>
  <c r="W41" i="52"/>
  <c r="W40" i="52"/>
  <c r="W39" i="52"/>
  <c r="W38" i="52"/>
  <c r="W37" i="52"/>
  <c r="W36" i="52"/>
  <c r="W35" i="52"/>
  <c r="W34" i="52"/>
  <c r="W33" i="52"/>
  <c r="W32" i="52"/>
  <c r="W31" i="52"/>
  <c r="W30" i="52"/>
  <c r="W29" i="52"/>
  <c r="W28" i="52"/>
  <c r="W27" i="52"/>
  <c r="W26" i="52"/>
  <c r="W25" i="52"/>
  <c r="W24" i="52"/>
  <c r="W23" i="52"/>
  <c r="W22" i="52"/>
  <c r="W21" i="52"/>
  <c r="W20" i="52"/>
  <c r="W19" i="52"/>
  <c r="W18" i="52"/>
  <c r="W17" i="52"/>
  <c r="W16" i="52"/>
  <c r="W15" i="52"/>
  <c r="W14" i="52"/>
  <c r="W53" i="51"/>
  <c r="W52" i="51"/>
  <c r="W51" i="51"/>
  <c r="W50" i="51"/>
  <c r="W49" i="51"/>
  <c r="W48" i="51"/>
  <c r="W47" i="51"/>
  <c r="W46" i="51"/>
  <c r="W45" i="51"/>
  <c r="W44" i="51"/>
  <c r="W43" i="51"/>
  <c r="W42" i="51"/>
  <c r="W41" i="51"/>
  <c r="W40" i="51"/>
  <c r="W39" i="51"/>
  <c r="W38" i="51"/>
  <c r="W37" i="51"/>
  <c r="W36" i="51"/>
  <c r="W35" i="51"/>
  <c r="W34" i="51"/>
  <c r="W33" i="51"/>
  <c r="W32" i="51"/>
  <c r="W31" i="51"/>
  <c r="W30" i="51"/>
  <c r="W29" i="51"/>
  <c r="W28" i="51"/>
  <c r="W27" i="51"/>
  <c r="W26" i="51"/>
  <c r="W25" i="51"/>
  <c r="W24" i="51"/>
  <c r="W23" i="51"/>
  <c r="W22" i="51"/>
  <c r="W21" i="51"/>
  <c r="W20" i="51"/>
  <c r="W19" i="51"/>
  <c r="W18" i="51"/>
  <c r="W17" i="51"/>
  <c r="W16" i="51"/>
  <c r="W15" i="51"/>
  <c r="W14" i="51"/>
  <c r="W53" i="49"/>
  <c r="W52" i="49"/>
  <c r="W51" i="49"/>
  <c r="W50" i="49"/>
  <c r="W49" i="49"/>
  <c r="W48" i="49"/>
  <c r="W47" i="49"/>
  <c r="W46" i="49"/>
  <c r="W45" i="49"/>
  <c r="W44" i="49"/>
  <c r="W43" i="49"/>
  <c r="W42" i="49"/>
  <c r="W41" i="49"/>
  <c r="W40" i="49"/>
  <c r="W39" i="49"/>
  <c r="W38" i="49"/>
  <c r="W37" i="49"/>
  <c r="W36" i="49"/>
  <c r="W35" i="49"/>
  <c r="W34" i="49"/>
  <c r="W33" i="49"/>
  <c r="W32" i="49"/>
  <c r="W31" i="49"/>
  <c r="W30" i="49"/>
  <c r="W29" i="49"/>
  <c r="W28" i="49"/>
  <c r="W27" i="49"/>
  <c r="W26" i="49"/>
  <c r="W25" i="49"/>
  <c r="W24" i="49"/>
  <c r="W23" i="49"/>
  <c r="W22" i="49"/>
  <c r="W21" i="49"/>
  <c r="W20" i="49"/>
  <c r="W19" i="49"/>
  <c r="W18" i="49"/>
  <c r="W17" i="49"/>
  <c r="W16" i="49"/>
  <c r="W15" i="49"/>
  <c r="W14" i="49"/>
  <c r="W53" i="36"/>
  <c r="W52" i="36"/>
  <c r="W51" i="36"/>
  <c r="W50" i="36"/>
  <c r="W49" i="36"/>
  <c r="W48" i="36"/>
  <c r="W47" i="36"/>
  <c r="W46" i="36"/>
  <c r="W45" i="36"/>
  <c r="W44" i="36"/>
  <c r="W43" i="36"/>
  <c r="W42" i="36"/>
  <c r="W41" i="36"/>
  <c r="W40" i="36"/>
  <c r="W39" i="36"/>
  <c r="W38" i="36"/>
  <c r="W37" i="36"/>
  <c r="W36" i="36"/>
  <c r="W35" i="36"/>
  <c r="W34" i="36"/>
  <c r="W33" i="36"/>
  <c r="W32" i="36"/>
  <c r="W31" i="36"/>
  <c r="W30" i="36"/>
  <c r="W29" i="36"/>
  <c r="W28" i="36"/>
  <c r="W27" i="36"/>
  <c r="W26" i="36"/>
  <c r="W25" i="36"/>
  <c r="W24" i="36"/>
  <c r="W23" i="36"/>
  <c r="W22" i="36"/>
  <c r="W21" i="36"/>
  <c r="W20" i="36"/>
  <c r="W19" i="36"/>
  <c r="W18" i="36"/>
  <c r="W17" i="36"/>
  <c r="W16" i="36"/>
  <c r="W15" i="36"/>
  <c r="W14" i="36"/>
  <c r="W53" i="35"/>
  <c r="W52" i="35"/>
  <c r="W51" i="35"/>
  <c r="W50" i="35"/>
  <c r="W49" i="35"/>
  <c r="W48" i="35"/>
  <c r="W47" i="35"/>
  <c r="W46" i="35"/>
  <c r="W45" i="35"/>
  <c r="W44" i="35"/>
  <c r="W43" i="35"/>
  <c r="W42" i="35"/>
  <c r="W41" i="35"/>
  <c r="W40" i="35"/>
  <c r="W39" i="35"/>
  <c r="W38" i="35"/>
  <c r="W37" i="35"/>
  <c r="W36" i="35"/>
  <c r="W35" i="35"/>
  <c r="W34" i="35"/>
  <c r="W33" i="35"/>
  <c r="W32" i="35"/>
  <c r="W31" i="35"/>
  <c r="W30" i="35"/>
  <c r="W29" i="35"/>
  <c r="W28" i="35"/>
  <c r="W27" i="35"/>
  <c r="W26" i="35"/>
  <c r="W25" i="35"/>
  <c r="W24" i="35"/>
  <c r="W23" i="35"/>
  <c r="W22" i="35"/>
  <c r="W21" i="35"/>
  <c r="W20" i="35"/>
  <c r="W19" i="35"/>
  <c r="W18" i="35"/>
  <c r="W17" i="35"/>
  <c r="W16" i="35"/>
  <c r="W15" i="35"/>
  <c r="W14" i="35"/>
  <c r="W53" i="34"/>
  <c r="W52" i="34"/>
  <c r="W51" i="34"/>
  <c r="W50" i="34"/>
  <c r="W49" i="34"/>
  <c r="W48" i="34"/>
  <c r="W47" i="34"/>
  <c r="W46" i="34"/>
  <c r="W45" i="34"/>
  <c r="W44" i="34"/>
  <c r="W43" i="34"/>
  <c r="W42" i="34"/>
  <c r="W41" i="34"/>
  <c r="W40" i="34"/>
  <c r="W39" i="34"/>
  <c r="W38" i="34"/>
  <c r="W37" i="34"/>
  <c r="W36" i="34"/>
  <c r="W35" i="34"/>
  <c r="W34" i="34"/>
  <c r="W33" i="34"/>
  <c r="W32" i="34"/>
  <c r="W31" i="34"/>
  <c r="W30" i="34"/>
  <c r="W29" i="34"/>
  <c r="W28" i="34"/>
  <c r="W27" i="34"/>
  <c r="W26" i="34"/>
  <c r="W25" i="34"/>
  <c r="W24" i="34"/>
  <c r="W23" i="34"/>
  <c r="W22" i="34"/>
  <c r="W21" i="34"/>
  <c r="W20" i="34"/>
  <c r="W19" i="34"/>
  <c r="W18" i="34"/>
  <c r="W17" i="34"/>
  <c r="W16" i="34"/>
  <c r="W15" i="34"/>
  <c r="W14" i="34"/>
  <c r="W53" i="33"/>
  <c r="W52" i="33"/>
  <c r="W51" i="33"/>
  <c r="W50" i="33"/>
  <c r="W49" i="33"/>
  <c r="W48" i="33"/>
  <c r="W47" i="33"/>
  <c r="W46" i="33"/>
  <c r="W45" i="33"/>
  <c r="W44" i="33"/>
  <c r="W43" i="33"/>
  <c r="W42" i="33"/>
  <c r="W41" i="33"/>
  <c r="W40" i="33"/>
  <c r="W39" i="33"/>
  <c r="W38" i="33"/>
  <c r="W37" i="33"/>
  <c r="W36" i="33"/>
  <c r="W35" i="33"/>
  <c r="W34" i="33"/>
  <c r="W33" i="33"/>
  <c r="W32" i="33"/>
  <c r="W31" i="33"/>
  <c r="W30" i="33"/>
  <c r="W29" i="33"/>
  <c r="W28" i="33"/>
  <c r="W27" i="33"/>
  <c r="W26" i="33"/>
  <c r="W25" i="33"/>
  <c r="W24" i="33"/>
  <c r="W23" i="33"/>
  <c r="W22" i="33"/>
  <c r="W21" i="33"/>
  <c r="W20" i="33"/>
  <c r="W19" i="33"/>
  <c r="W18" i="33"/>
  <c r="W17" i="33"/>
  <c r="W16" i="33"/>
  <c r="W15" i="33"/>
  <c r="W14" i="33"/>
  <c r="W53" i="40"/>
  <c r="W52" i="40"/>
  <c r="W51" i="40"/>
  <c r="W50" i="40"/>
  <c r="W49" i="40"/>
  <c r="W48" i="40"/>
  <c r="W47" i="40"/>
  <c r="W46" i="40"/>
  <c r="W45" i="40"/>
  <c r="W44" i="40"/>
  <c r="W43" i="40"/>
  <c r="W42" i="40"/>
  <c r="W41" i="40"/>
  <c r="W40" i="40"/>
  <c r="W39" i="40"/>
  <c r="W38" i="40"/>
  <c r="W37" i="40"/>
  <c r="W36" i="40"/>
  <c r="W35" i="40"/>
  <c r="W34" i="40"/>
  <c r="W33" i="40"/>
  <c r="W32" i="40"/>
  <c r="W31" i="40"/>
  <c r="W30" i="40"/>
  <c r="W29" i="40"/>
  <c r="W28" i="40"/>
  <c r="W27" i="40"/>
  <c r="W26" i="40"/>
  <c r="W25" i="40"/>
  <c r="W24" i="40"/>
  <c r="W23" i="40"/>
  <c r="W22" i="40"/>
  <c r="W21" i="40"/>
  <c r="W20" i="40"/>
  <c r="W19" i="40"/>
  <c r="W18" i="40"/>
  <c r="W17" i="40"/>
  <c r="W16" i="40"/>
  <c r="W15" i="40"/>
  <c r="W14" i="40"/>
  <c r="W53" i="39"/>
  <c r="W52" i="39"/>
  <c r="W51" i="39"/>
  <c r="W50" i="39"/>
  <c r="W49" i="39"/>
  <c r="W48" i="39"/>
  <c r="W47" i="39"/>
  <c r="W46" i="39"/>
  <c r="W45" i="39"/>
  <c r="W44" i="39"/>
  <c r="W43" i="39"/>
  <c r="W42" i="39"/>
  <c r="W41" i="39"/>
  <c r="W40" i="39"/>
  <c r="W39" i="39"/>
  <c r="W38" i="39"/>
  <c r="W37" i="39"/>
  <c r="W36" i="39"/>
  <c r="W35" i="39"/>
  <c r="W34" i="39"/>
  <c r="W33" i="39"/>
  <c r="W32" i="39"/>
  <c r="W31" i="39"/>
  <c r="W30" i="39"/>
  <c r="W29" i="39"/>
  <c r="W28" i="39"/>
  <c r="W27" i="39"/>
  <c r="W26" i="39"/>
  <c r="W25" i="39"/>
  <c r="W24" i="39"/>
  <c r="W23" i="39"/>
  <c r="W22" i="39"/>
  <c r="W21" i="39"/>
  <c r="W20" i="39"/>
  <c r="W19" i="39"/>
  <c r="W18" i="39"/>
  <c r="W17" i="39"/>
  <c r="W16" i="39"/>
  <c r="W15" i="39"/>
  <c r="W14" i="39"/>
  <c r="W53" i="38"/>
  <c r="W52" i="38"/>
  <c r="W51" i="38"/>
  <c r="W50" i="38"/>
  <c r="W49" i="38"/>
  <c r="W48" i="38"/>
  <c r="W47" i="38"/>
  <c r="W46" i="38"/>
  <c r="W45" i="38"/>
  <c r="W44" i="38"/>
  <c r="W43" i="38"/>
  <c r="W42" i="38"/>
  <c r="W41" i="38"/>
  <c r="W40" i="38"/>
  <c r="W39" i="38"/>
  <c r="W38" i="38"/>
  <c r="W37" i="38"/>
  <c r="W36" i="38"/>
  <c r="W35" i="38"/>
  <c r="W34" i="38"/>
  <c r="W33" i="38"/>
  <c r="W32" i="38"/>
  <c r="W31" i="38"/>
  <c r="W30" i="38"/>
  <c r="W29" i="38"/>
  <c r="W28" i="38"/>
  <c r="W27" i="38"/>
  <c r="W26" i="38"/>
  <c r="W25" i="38"/>
  <c r="W24" i="38"/>
  <c r="W23" i="38"/>
  <c r="W22" i="38"/>
  <c r="W21" i="38"/>
  <c r="W20" i="38"/>
  <c r="W19" i="38"/>
  <c r="W18" i="38"/>
  <c r="W17" i="38"/>
  <c r="W16" i="38"/>
  <c r="W15" i="38"/>
  <c r="W14" i="38"/>
  <c r="W53" i="37"/>
  <c r="W52" i="37"/>
  <c r="W51" i="37"/>
  <c r="W50" i="37"/>
  <c r="W49" i="37"/>
  <c r="W48" i="37"/>
  <c r="W47" i="37"/>
  <c r="W46" i="37"/>
  <c r="W45" i="37"/>
  <c r="W44" i="37"/>
  <c r="W43" i="37"/>
  <c r="W42" i="37"/>
  <c r="W41" i="37"/>
  <c r="W40" i="37"/>
  <c r="W39" i="37"/>
  <c r="W38" i="37"/>
  <c r="W37" i="37"/>
  <c r="W36" i="37"/>
  <c r="W35" i="37"/>
  <c r="W34" i="37"/>
  <c r="W33" i="37"/>
  <c r="W32" i="37"/>
  <c r="W31" i="37"/>
  <c r="W30" i="37"/>
  <c r="W29" i="37"/>
  <c r="W28" i="37"/>
  <c r="W27" i="37"/>
  <c r="W26" i="37"/>
  <c r="W25" i="37"/>
  <c r="W24" i="37"/>
  <c r="W23" i="37"/>
  <c r="W22" i="37"/>
  <c r="W21" i="37"/>
  <c r="W20" i="37"/>
  <c r="W19" i="37"/>
  <c r="W18" i="37"/>
  <c r="W17" i="37"/>
  <c r="W16" i="37"/>
  <c r="W15" i="37"/>
  <c r="W14" i="37"/>
  <c r="W53" i="48"/>
  <c r="W52" i="48"/>
  <c r="W51" i="48"/>
  <c r="W50" i="48"/>
  <c r="W49" i="48"/>
  <c r="W48" i="48"/>
  <c r="W47" i="48"/>
  <c r="W46" i="48"/>
  <c r="W45" i="48"/>
  <c r="W44" i="48"/>
  <c r="W43" i="48"/>
  <c r="W42" i="48"/>
  <c r="W41" i="48"/>
  <c r="W40" i="48"/>
  <c r="W39" i="48"/>
  <c r="W38" i="48"/>
  <c r="W37" i="48"/>
  <c r="W36" i="48"/>
  <c r="W35" i="48"/>
  <c r="W34" i="48"/>
  <c r="W33" i="48"/>
  <c r="W32" i="48"/>
  <c r="W31" i="48"/>
  <c r="W30" i="48"/>
  <c r="W29" i="48"/>
  <c r="W28" i="48"/>
  <c r="W27" i="48"/>
  <c r="W26" i="48"/>
  <c r="W25" i="48"/>
  <c r="W24" i="48"/>
  <c r="W23" i="48"/>
  <c r="W22" i="48"/>
  <c r="W21" i="48"/>
  <c r="W20" i="48"/>
  <c r="W19" i="48"/>
  <c r="W18" i="48"/>
  <c r="W17" i="48"/>
  <c r="W16" i="48"/>
  <c r="W15" i="48"/>
  <c r="W14" i="48"/>
  <c r="W53" i="47"/>
  <c r="W52" i="47"/>
  <c r="W51" i="47"/>
  <c r="W50" i="47"/>
  <c r="W49" i="47"/>
  <c r="W48" i="47"/>
  <c r="W47" i="47"/>
  <c r="W46" i="47"/>
  <c r="W45" i="47"/>
  <c r="W44" i="47"/>
  <c r="W43" i="47"/>
  <c r="W42" i="47"/>
  <c r="W41" i="47"/>
  <c r="W40" i="47"/>
  <c r="W39" i="47"/>
  <c r="W38" i="47"/>
  <c r="W37" i="47"/>
  <c r="W36" i="47"/>
  <c r="W35" i="47"/>
  <c r="W34" i="47"/>
  <c r="W33" i="47"/>
  <c r="W32" i="47"/>
  <c r="W31" i="47"/>
  <c r="W30" i="47"/>
  <c r="W29" i="47"/>
  <c r="W28" i="47"/>
  <c r="W27" i="47"/>
  <c r="W26" i="47"/>
  <c r="W25" i="47"/>
  <c r="W24" i="47"/>
  <c r="W23" i="47"/>
  <c r="W22" i="47"/>
  <c r="W21" i="47"/>
  <c r="W20" i="47"/>
  <c r="W19" i="47"/>
  <c r="W18" i="47"/>
  <c r="W17" i="47"/>
  <c r="W16" i="47"/>
  <c r="W15" i="47"/>
  <c r="W14" i="47"/>
  <c r="W14" i="46"/>
  <c r="W53" i="46"/>
  <c r="W52" i="46"/>
  <c r="W51" i="46"/>
  <c r="W50" i="46"/>
  <c r="W49" i="46"/>
  <c r="W48" i="46"/>
  <c r="W47" i="46"/>
  <c r="W46" i="46"/>
  <c r="W45" i="46"/>
  <c r="W44" i="46"/>
  <c r="W43" i="46"/>
  <c r="W42" i="46"/>
  <c r="W41" i="46"/>
  <c r="W40" i="46"/>
  <c r="W39" i="46"/>
  <c r="W38" i="46"/>
  <c r="W37" i="46"/>
  <c r="W36" i="46"/>
  <c r="W35" i="46"/>
  <c r="W34" i="46"/>
  <c r="W33" i="46"/>
  <c r="W32" i="46"/>
  <c r="W31" i="46"/>
  <c r="W30" i="46"/>
  <c r="W29" i="46"/>
  <c r="W28" i="46"/>
  <c r="W27" i="46"/>
  <c r="W26" i="46"/>
  <c r="W25" i="46"/>
  <c r="W24" i="46"/>
  <c r="W23" i="46"/>
  <c r="W22" i="46"/>
  <c r="W21" i="46"/>
  <c r="W20" i="46"/>
  <c r="W19" i="46"/>
  <c r="W18" i="46"/>
  <c r="W17" i="46"/>
  <c r="W16" i="46"/>
  <c r="W15" i="46"/>
  <c r="W53" i="45"/>
  <c r="W52" i="45"/>
  <c r="W51" i="45"/>
  <c r="W50" i="45"/>
  <c r="W49" i="45"/>
  <c r="W48" i="45"/>
  <c r="W47" i="45"/>
  <c r="W46" i="45"/>
  <c r="W45" i="45"/>
  <c r="W44" i="45"/>
  <c r="W43" i="45"/>
  <c r="W42" i="45"/>
  <c r="W41" i="45"/>
  <c r="W40" i="45"/>
  <c r="W39" i="45"/>
  <c r="W38" i="45"/>
  <c r="W37" i="45"/>
  <c r="W36" i="45"/>
  <c r="W35" i="45"/>
  <c r="W34" i="45"/>
  <c r="W33" i="45"/>
  <c r="W32" i="45"/>
  <c r="W31" i="45"/>
  <c r="W30" i="45"/>
  <c r="W29" i="45"/>
  <c r="W28" i="45"/>
  <c r="W27" i="45"/>
  <c r="W26" i="45"/>
  <c r="W25" i="45"/>
  <c r="W24" i="45"/>
  <c r="W23" i="45"/>
  <c r="W22" i="45"/>
  <c r="W21" i="45"/>
  <c r="W20" i="45"/>
  <c r="W19" i="45"/>
  <c r="W18" i="45"/>
  <c r="W17" i="45"/>
  <c r="W16" i="45"/>
  <c r="W15" i="45"/>
  <c r="W14" i="45"/>
  <c r="W53" i="44"/>
  <c r="W52" i="44"/>
  <c r="W51" i="44"/>
  <c r="W50" i="44"/>
  <c r="W49" i="44"/>
  <c r="W48" i="44"/>
  <c r="W47" i="44"/>
  <c r="W46" i="44"/>
  <c r="W45" i="44"/>
  <c r="W44" i="44"/>
  <c r="W43" i="44"/>
  <c r="W42" i="44"/>
  <c r="W41" i="44"/>
  <c r="W40" i="44"/>
  <c r="W39" i="44"/>
  <c r="W38" i="44"/>
  <c r="W37" i="44"/>
  <c r="W36" i="44"/>
  <c r="W35" i="44"/>
  <c r="W34" i="44"/>
  <c r="W33" i="44"/>
  <c r="W32" i="44"/>
  <c r="W31" i="44"/>
  <c r="W30" i="44"/>
  <c r="W29" i="44"/>
  <c r="W28" i="44"/>
  <c r="W27" i="44"/>
  <c r="W26" i="44"/>
  <c r="W25" i="44"/>
  <c r="W24" i="44"/>
  <c r="W23" i="44"/>
  <c r="W22" i="44"/>
  <c r="W21" i="44"/>
  <c r="W20" i="44"/>
  <c r="W19" i="44"/>
  <c r="W18" i="44"/>
  <c r="W17" i="44"/>
  <c r="W16" i="44"/>
  <c r="W15" i="44"/>
  <c r="W14" i="44"/>
  <c r="W53" i="43"/>
  <c r="W52" i="43"/>
  <c r="W51" i="43"/>
  <c r="W50" i="43"/>
  <c r="W49" i="43"/>
  <c r="W48" i="43"/>
  <c r="W47" i="43"/>
  <c r="W46" i="43"/>
  <c r="W45" i="43"/>
  <c r="W44" i="43"/>
  <c r="W43" i="43"/>
  <c r="W42" i="43"/>
  <c r="W41" i="43"/>
  <c r="W40" i="43"/>
  <c r="W39" i="43"/>
  <c r="W38" i="43"/>
  <c r="W37" i="43"/>
  <c r="W36" i="43"/>
  <c r="W35" i="43"/>
  <c r="W34" i="43"/>
  <c r="W33" i="43"/>
  <c r="W32" i="43"/>
  <c r="W31" i="43"/>
  <c r="W30" i="43"/>
  <c r="W29" i="43"/>
  <c r="W28" i="43"/>
  <c r="W27" i="43"/>
  <c r="W26" i="43"/>
  <c r="W25" i="43"/>
  <c r="W24" i="43"/>
  <c r="W23" i="43"/>
  <c r="W22" i="43"/>
  <c r="W21" i="43"/>
  <c r="W20" i="43"/>
  <c r="W19" i="43"/>
  <c r="W18" i="43"/>
  <c r="W17" i="43"/>
  <c r="W16" i="43"/>
  <c r="W15" i="43"/>
  <c r="W14" i="43"/>
  <c r="W53" i="42"/>
  <c r="W52" i="42"/>
  <c r="W51" i="42"/>
  <c r="W50" i="42"/>
  <c r="W49" i="42"/>
  <c r="W48" i="42"/>
  <c r="W47" i="42"/>
  <c r="W46" i="42"/>
  <c r="W45" i="42"/>
  <c r="W44" i="42"/>
  <c r="W43" i="42"/>
  <c r="W42" i="42"/>
  <c r="W41" i="42"/>
  <c r="W40" i="42"/>
  <c r="W39" i="42"/>
  <c r="W38" i="42"/>
  <c r="W37" i="42"/>
  <c r="W36" i="42"/>
  <c r="W35" i="42"/>
  <c r="W34" i="42"/>
  <c r="W33" i="42"/>
  <c r="W32" i="42"/>
  <c r="W31" i="42"/>
  <c r="W30" i="42"/>
  <c r="W29" i="42"/>
  <c r="W28" i="42"/>
  <c r="W27" i="42"/>
  <c r="W26" i="42"/>
  <c r="W25" i="42"/>
  <c r="W24" i="42"/>
  <c r="W23" i="42"/>
  <c r="W22" i="42"/>
  <c r="W21" i="42"/>
  <c r="W20" i="42"/>
  <c r="W19" i="42"/>
  <c r="W18" i="42"/>
  <c r="W17" i="42"/>
  <c r="W16" i="42"/>
  <c r="W15" i="42"/>
  <c r="W14" i="42"/>
  <c r="W53" i="41"/>
  <c r="W52" i="41"/>
  <c r="W51" i="41"/>
  <c r="W50" i="41"/>
  <c r="W49" i="41"/>
  <c r="W48" i="41"/>
  <c r="W47" i="41"/>
  <c r="W46" i="41"/>
  <c r="W45" i="41"/>
  <c r="W44" i="41"/>
  <c r="W43" i="41"/>
  <c r="W42" i="41"/>
  <c r="W41" i="41"/>
  <c r="W40" i="41"/>
  <c r="W39" i="41"/>
  <c r="W38" i="41"/>
  <c r="W37" i="41"/>
  <c r="W36" i="41"/>
  <c r="W35" i="41"/>
  <c r="W34" i="41"/>
  <c r="W33" i="41"/>
  <c r="W32" i="41"/>
  <c r="W31" i="41"/>
  <c r="W30" i="41"/>
  <c r="W29" i="41"/>
  <c r="W28" i="41"/>
  <c r="W27" i="41"/>
  <c r="W26" i="41"/>
  <c r="W25" i="41"/>
  <c r="W24" i="41"/>
  <c r="W23" i="41"/>
  <c r="W22" i="41"/>
  <c r="W21" i="41"/>
  <c r="W20" i="41"/>
  <c r="W19" i="41"/>
  <c r="W18" i="41"/>
  <c r="W17" i="41"/>
  <c r="W16" i="41"/>
  <c r="W15" i="41"/>
  <c r="W14" i="41"/>
  <c r="W53" i="32"/>
  <c r="W52" i="32"/>
  <c r="W51" i="32"/>
  <c r="W50" i="32"/>
  <c r="W49" i="32"/>
  <c r="W48" i="32"/>
  <c r="W47" i="32"/>
  <c r="W46" i="32"/>
  <c r="W45" i="32"/>
  <c r="W44" i="32"/>
  <c r="W43" i="32"/>
  <c r="W42" i="32"/>
  <c r="W41" i="32"/>
  <c r="W40" i="32"/>
  <c r="W39" i="32"/>
  <c r="W38" i="32"/>
  <c r="W37" i="32"/>
  <c r="W36" i="32"/>
  <c r="W35" i="32"/>
  <c r="W34" i="32"/>
  <c r="W33" i="32"/>
  <c r="W32" i="32"/>
  <c r="W31" i="32"/>
  <c r="W30" i="32"/>
  <c r="W29" i="32"/>
  <c r="W28" i="32"/>
  <c r="W27" i="32"/>
  <c r="W26" i="32"/>
  <c r="W25" i="32"/>
  <c r="W24" i="32"/>
  <c r="W23" i="32"/>
  <c r="W22" i="32"/>
  <c r="W21" i="32"/>
  <c r="W20" i="32"/>
  <c r="W19" i="32"/>
  <c r="W18" i="32"/>
  <c r="W17" i="32"/>
  <c r="W16" i="32"/>
  <c r="W15" i="32"/>
  <c r="W14" i="32"/>
  <c r="W53" i="31"/>
  <c r="W52" i="31"/>
  <c r="W51" i="31"/>
  <c r="W50" i="31"/>
  <c r="W49" i="31"/>
  <c r="W48" i="31"/>
  <c r="W47" i="31"/>
  <c r="W46" i="31"/>
  <c r="W45" i="31"/>
  <c r="W44" i="31"/>
  <c r="W43" i="31"/>
  <c r="W42" i="31"/>
  <c r="W41" i="31"/>
  <c r="W40" i="31"/>
  <c r="W39" i="31"/>
  <c r="W38" i="31"/>
  <c r="W37" i="31"/>
  <c r="W36" i="31"/>
  <c r="W35" i="31"/>
  <c r="W34" i="31"/>
  <c r="W33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53" i="30"/>
  <c r="W52" i="30"/>
  <c r="W51" i="30"/>
  <c r="W50" i="30"/>
  <c r="W49" i="30"/>
  <c r="W48" i="30"/>
  <c r="W47" i="30"/>
  <c r="W46" i="30"/>
  <c r="W45" i="30"/>
  <c r="W44" i="30"/>
  <c r="W43" i="30"/>
  <c r="W42" i="30"/>
  <c r="W41" i="30"/>
  <c r="W40" i="30"/>
  <c r="W39" i="30"/>
  <c r="W38" i="30"/>
  <c r="W37" i="30"/>
  <c r="W36" i="30"/>
  <c r="W35" i="30"/>
  <c r="W34" i="30"/>
  <c r="W33" i="30"/>
  <c r="W32" i="30"/>
  <c r="W31" i="30"/>
  <c r="W30" i="30"/>
  <c r="W29" i="30"/>
  <c r="W28" i="30"/>
  <c r="W27" i="30"/>
  <c r="W26" i="30"/>
  <c r="W25" i="30"/>
  <c r="W24" i="30"/>
  <c r="W23" i="30"/>
  <c r="W22" i="30"/>
  <c r="W21" i="30"/>
  <c r="W20" i="30"/>
  <c r="W19" i="30"/>
  <c r="W18" i="30"/>
  <c r="W17" i="30"/>
  <c r="W16" i="30"/>
  <c r="W15" i="30"/>
  <c r="W14" i="30"/>
  <c r="W53" i="29"/>
  <c r="W52" i="29"/>
  <c r="W51" i="29"/>
  <c r="W50" i="29"/>
  <c r="W49" i="29"/>
  <c r="W48" i="29"/>
  <c r="W47" i="29"/>
  <c r="W46" i="29"/>
  <c r="W45" i="29"/>
  <c r="W44" i="29"/>
  <c r="W43" i="29"/>
  <c r="W42" i="29"/>
  <c r="W41" i="29"/>
  <c r="W40" i="29"/>
  <c r="W39" i="29"/>
  <c r="W38" i="29"/>
  <c r="W37" i="29"/>
  <c r="W36" i="29"/>
  <c r="W35" i="29"/>
  <c r="W34" i="29"/>
  <c r="W33" i="29"/>
  <c r="W32" i="29"/>
  <c r="W31" i="29"/>
  <c r="W30" i="29"/>
  <c r="W29" i="29"/>
  <c r="W28" i="29"/>
  <c r="W27" i="29"/>
  <c r="W26" i="29"/>
  <c r="W25" i="29"/>
  <c r="W24" i="29"/>
  <c r="W23" i="29"/>
  <c r="W22" i="29"/>
  <c r="W21" i="29"/>
  <c r="W20" i="29"/>
  <c r="W19" i="29"/>
  <c r="W18" i="29"/>
  <c r="W17" i="29"/>
  <c r="W16" i="29"/>
  <c r="W15" i="29"/>
  <c r="W14" i="29"/>
  <c r="W53" i="28"/>
  <c r="W52" i="28"/>
  <c r="W51" i="28"/>
  <c r="W50" i="28"/>
  <c r="W49" i="28"/>
  <c r="W48" i="28"/>
  <c r="W47" i="28"/>
  <c r="W46" i="28"/>
  <c r="W45" i="28"/>
  <c r="W44" i="28"/>
  <c r="W43" i="28"/>
  <c r="W42" i="28"/>
  <c r="W41" i="28"/>
  <c r="W40" i="28"/>
  <c r="W39" i="28"/>
  <c r="W38" i="28"/>
  <c r="W37" i="28"/>
  <c r="W36" i="28"/>
  <c r="W35" i="28"/>
  <c r="W34" i="28"/>
  <c r="W33" i="28"/>
  <c r="W32" i="28"/>
  <c r="W31" i="28"/>
  <c r="W30" i="28"/>
  <c r="W29" i="28"/>
  <c r="W28" i="28"/>
  <c r="W27" i="28"/>
  <c r="W26" i="28"/>
  <c r="W25" i="28"/>
  <c r="W24" i="28"/>
  <c r="W23" i="28"/>
  <c r="W22" i="28"/>
  <c r="W21" i="28"/>
  <c r="W20" i="28"/>
  <c r="W19" i="28"/>
  <c r="W18" i="28"/>
  <c r="W17" i="28"/>
  <c r="W16" i="28"/>
  <c r="W15" i="28"/>
  <c r="W14" i="28"/>
  <c r="W53" i="27"/>
  <c r="W52" i="27"/>
  <c r="W51" i="27"/>
  <c r="W50" i="27"/>
  <c r="W49" i="27"/>
  <c r="W48" i="27"/>
  <c r="W47" i="27"/>
  <c r="W46" i="27"/>
  <c r="W45" i="27"/>
  <c r="W44" i="27"/>
  <c r="W43" i="27"/>
  <c r="W42" i="27"/>
  <c r="W41" i="27"/>
  <c r="W40" i="27"/>
  <c r="W39" i="27"/>
  <c r="W38" i="27"/>
  <c r="W37" i="27"/>
  <c r="W36" i="27"/>
  <c r="W35" i="27"/>
  <c r="W34" i="27"/>
  <c r="W33" i="27"/>
  <c r="W32" i="27"/>
  <c r="W31" i="27"/>
  <c r="W30" i="27"/>
  <c r="W29" i="27"/>
  <c r="W28" i="27"/>
  <c r="W27" i="27"/>
  <c r="W26" i="27"/>
  <c r="W25" i="27"/>
  <c r="W24" i="27"/>
  <c r="W23" i="27"/>
  <c r="W22" i="27"/>
  <c r="W21" i="27"/>
  <c r="W20" i="27"/>
  <c r="W19" i="27"/>
  <c r="W18" i="27"/>
  <c r="W17" i="27"/>
  <c r="W16" i="27"/>
  <c r="W15" i="27"/>
  <c r="W14" i="27"/>
  <c r="Q53" i="27"/>
  <c r="Q52" i="27"/>
  <c r="Q51" i="27"/>
  <c r="Q50" i="27"/>
  <c r="Q49" i="27"/>
  <c r="Q48" i="27"/>
  <c r="Q47" i="27"/>
  <c r="Q46" i="27"/>
  <c r="Q45" i="27"/>
  <c r="Q44" i="27"/>
  <c r="Q43" i="27"/>
  <c r="Q42" i="27"/>
  <c r="Q41" i="27"/>
  <c r="Q40" i="27"/>
  <c r="Q39" i="27"/>
  <c r="Q38" i="27"/>
  <c r="Q37" i="27"/>
  <c r="Q36" i="27"/>
  <c r="Q35" i="27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R14" i="27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53" i="27"/>
  <c r="Z52" i="27"/>
  <c r="Z51" i="27"/>
  <c r="Z50" i="27"/>
  <c r="Z49" i="27"/>
  <c r="Z48" i="27"/>
  <c r="Z47" i="27"/>
  <c r="Z46" i="27"/>
  <c r="Z45" i="27"/>
  <c r="Z44" i="27"/>
  <c r="Z43" i="27"/>
  <c r="Z42" i="27"/>
  <c r="Z41" i="27"/>
  <c r="Z40" i="27"/>
  <c r="Z39" i="27"/>
  <c r="Z38" i="27"/>
  <c r="Z37" i="27"/>
  <c r="Z36" i="27"/>
  <c r="Z35" i="27"/>
  <c r="Z34" i="27"/>
  <c r="Z33" i="27"/>
  <c r="Z32" i="27"/>
  <c r="Z31" i="27"/>
  <c r="Z30" i="27"/>
  <c r="Z29" i="27"/>
  <c r="Z28" i="27"/>
  <c r="Z27" i="27"/>
  <c r="Z26" i="27"/>
  <c r="Z25" i="27"/>
  <c r="Z24" i="27"/>
  <c r="Z23" i="27"/>
  <c r="Z22" i="27"/>
  <c r="Z21" i="27"/>
  <c r="Z20" i="27"/>
  <c r="Z19" i="27"/>
  <c r="Z18" i="27"/>
  <c r="Z17" i="27"/>
  <c r="Z16" i="27"/>
  <c r="Z15" i="27"/>
  <c r="Z14" i="27"/>
  <c r="Z53" i="28"/>
  <c r="Z52" i="28"/>
  <c r="Z51" i="28"/>
  <c r="Z50" i="28"/>
  <c r="Z49" i="28"/>
  <c r="Z48" i="28"/>
  <c r="Z47" i="28"/>
  <c r="Z46" i="28"/>
  <c r="Z45" i="28"/>
  <c r="Z44" i="28"/>
  <c r="Z43" i="28"/>
  <c r="Z42" i="28"/>
  <c r="Z41" i="28"/>
  <c r="Z40" i="28"/>
  <c r="Z39" i="28"/>
  <c r="Z38" i="28"/>
  <c r="Z37" i="28"/>
  <c r="Z36" i="28"/>
  <c r="Z35" i="28"/>
  <c r="Z34" i="28"/>
  <c r="Z33" i="28"/>
  <c r="Z32" i="28"/>
  <c r="Z31" i="28"/>
  <c r="Z30" i="28"/>
  <c r="Z29" i="28"/>
  <c r="Z28" i="28"/>
  <c r="Z27" i="28"/>
  <c r="Z26" i="28"/>
  <c r="Z25" i="28"/>
  <c r="Z24" i="28"/>
  <c r="Z23" i="28"/>
  <c r="Z22" i="28"/>
  <c r="Z21" i="28"/>
  <c r="Z20" i="28"/>
  <c r="Z19" i="28"/>
  <c r="Z18" i="28"/>
  <c r="Z17" i="28"/>
  <c r="Z16" i="28"/>
  <c r="Z15" i="28"/>
  <c r="Z14" i="28"/>
  <c r="Z53" i="29"/>
  <c r="Z52" i="29"/>
  <c r="Z51" i="29"/>
  <c r="Z50" i="29"/>
  <c r="Z49" i="29"/>
  <c r="Z48" i="29"/>
  <c r="Z47" i="29"/>
  <c r="Z46" i="29"/>
  <c r="Z45" i="29"/>
  <c r="Z44" i="29"/>
  <c r="Z43" i="29"/>
  <c r="Z42" i="29"/>
  <c r="Z41" i="29"/>
  <c r="Z40" i="29"/>
  <c r="Z39" i="29"/>
  <c r="Z38" i="29"/>
  <c r="Z37" i="29"/>
  <c r="Z36" i="29"/>
  <c r="Z35" i="29"/>
  <c r="Z34" i="29"/>
  <c r="Z33" i="29"/>
  <c r="Z32" i="29"/>
  <c r="Z31" i="29"/>
  <c r="Z30" i="29"/>
  <c r="Z29" i="29"/>
  <c r="Z28" i="29"/>
  <c r="Z27" i="29"/>
  <c r="Z26" i="29"/>
  <c r="Z25" i="29"/>
  <c r="Z24" i="29"/>
  <c r="Z23" i="29"/>
  <c r="Z22" i="29"/>
  <c r="Z21" i="29"/>
  <c r="Z20" i="29"/>
  <c r="Z19" i="29"/>
  <c r="Z18" i="29"/>
  <c r="Z17" i="29"/>
  <c r="Z16" i="29"/>
  <c r="Z15" i="29"/>
  <c r="Z14" i="29"/>
  <c r="Z53" i="30"/>
  <c r="Z52" i="30"/>
  <c r="Z51" i="30"/>
  <c r="Z50" i="30"/>
  <c r="Z49" i="30"/>
  <c r="Z48" i="30"/>
  <c r="Z47" i="30"/>
  <c r="Z46" i="30"/>
  <c r="Z45" i="30"/>
  <c r="Z44" i="30"/>
  <c r="Z43" i="30"/>
  <c r="Z42" i="30"/>
  <c r="Z41" i="30"/>
  <c r="Z40" i="30"/>
  <c r="Z39" i="30"/>
  <c r="Z38" i="30"/>
  <c r="Z37" i="30"/>
  <c r="Z36" i="30"/>
  <c r="Z35" i="30"/>
  <c r="Z34" i="30"/>
  <c r="Z33" i="30"/>
  <c r="Z32" i="30"/>
  <c r="Z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7" i="30"/>
  <c r="Z16" i="30"/>
  <c r="Z15" i="30"/>
  <c r="Z14" i="30"/>
  <c r="Z53" i="31"/>
  <c r="Z52" i="31"/>
  <c r="Z51" i="31"/>
  <c r="Z50" i="31"/>
  <c r="Z49" i="31"/>
  <c r="Z48" i="31"/>
  <c r="Z47" i="31"/>
  <c r="Z46" i="31"/>
  <c r="Z45" i="31"/>
  <c r="Z44" i="31"/>
  <c r="Z43" i="31"/>
  <c r="Z42" i="31"/>
  <c r="Z41" i="31"/>
  <c r="Z40" i="31"/>
  <c r="Z39" i="31"/>
  <c r="Z38" i="31"/>
  <c r="Z37" i="31"/>
  <c r="Z36" i="31"/>
  <c r="Z35" i="31"/>
  <c r="Z34" i="31"/>
  <c r="Z33" i="31"/>
  <c r="Z32" i="31"/>
  <c r="Z31" i="31"/>
  <c r="Z30" i="31"/>
  <c r="Z29" i="31"/>
  <c r="Z28" i="31"/>
  <c r="Z27" i="31"/>
  <c r="Z26" i="31"/>
  <c r="Z25" i="31"/>
  <c r="Z24" i="31"/>
  <c r="Z23" i="31"/>
  <c r="Z22" i="31"/>
  <c r="Z21" i="31"/>
  <c r="Z20" i="31"/>
  <c r="Z19" i="31"/>
  <c r="Z18" i="31"/>
  <c r="Z17" i="31"/>
  <c r="Z16" i="31"/>
  <c r="Z15" i="31"/>
  <c r="Z14" i="31"/>
  <c r="Z53" i="32"/>
  <c r="Z52" i="32"/>
  <c r="Z51" i="32"/>
  <c r="Z50" i="32"/>
  <c r="Z49" i="32"/>
  <c r="Z48" i="32"/>
  <c r="Z47" i="32"/>
  <c r="Z46" i="32"/>
  <c r="Z45" i="32"/>
  <c r="Z44" i="32"/>
  <c r="Z43" i="32"/>
  <c r="Z42" i="32"/>
  <c r="Z41" i="32"/>
  <c r="Z40" i="32"/>
  <c r="Z39" i="32"/>
  <c r="Z38" i="32"/>
  <c r="Z37" i="32"/>
  <c r="Z36" i="32"/>
  <c r="Z35" i="32"/>
  <c r="Z34" i="32"/>
  <c r="Z33" i="32"/>
  <c r="Z32" i="32"/>
  <c r="Z31" i="32"/>
  <c r="Z30" i="32"/>
  <c r="Z29" i="32"/>
  <c r="Z28" i="32"/>
  <c r="Z27" i="32"/>
  <c r="Z26" i="32"/>
  <c r="Z25" i="32"/>
  <c r="Z24" i="32"/>
  <c r="Z23" i="32"/>
  <c r="Z22" i="32"/>
  <c r="Z21" i="32"/>
  <c r="Z20" i="32"/>
  <c r="Z19" i="32"/>
  <c r="Z18" i="32"/>
  <c r="Z17" i="32"/>
  <c r="Z16" i="32"/>
  <c r="Z15" i="32"/>
  <c r="Z14" i="32"/>
  <c r="Z53" i="41"/>
  <c r="Z52" i="41"/>
  <c r="Z51" i="41"/>
  <c r="Z50" i="41"/>
  <c r="Z49" i="41"/>
  <c r="Z48" i="41"/>
  <c r="Z47" i="41"/>
  <c r="Z46" i="41"/>
  <c r="Z45" i="41"/>
  <c r="Z44" i="41"/>
  <c r="Z43" i="41"/>
  <c r="Z42" i="41"/>
  <c r="Z41" i="41"/>
  <c r="Z40" i="41"/>
  <c r="Z39" i="41"/>
  <c r="Z38" i="41"/>
  <c r="Z37" i="41"/>
  <c r="Z36" i="41"/>
  <c r="Z35" i="41"/>
  <c r="Z34" i="41"/>
  <c r="Z33" i="41"/>
  <c r="Z32" i="41"/>
  <c r="Z31" i="41"/>
  <c r="Z30" i="41"/>
  <c r="Z29" i="41"/>
  <c r="Z28" i="41"/>
  <c r="Z27" i="41"/>
  <c r="Z26" i="41"/>
  <c r="Z25" i="41"/>
  <c r="Z24" i="41"/>
  <c r="Z23" i="41"/>
  <c r="Z22" i="41"/>
  <c r="Z21" i="41"/>
  <c r="Z20" i="41"/>
  <c r="Z19" i="41"/>
  <c r="Z18" i="41"/>
  <c r="Z17" i="41"/>
  <c r="Z16" i="41"/>
  <c r="Z15" i="41"/>
  <c r="Z14" i="41"/>
  <c r="Z53" i="42"/>
  <c r="Z52" i="42"/>
  <c r="Z51" i="42"/>
  <c r="Z50" i="42"/>
  <c r="Z49" i="42"/>
  <c r="Z48" i="42"/>
  <c r="Z47" i="42"/>
  <c r="Z46" i="42"/>
  <c r="Z45" i="42"/>
  <c r="Z44" i="42"/>
  <c r="Z43" i="42"/>
  <c r="Z42" i="42"/>
  <c r="Z41" i="42"/>
  <c r="Z40" i="42"/>
  <c r="Z39" i="42"/>
  <c r="Z38" i="42"/>
  <c r="Z37" i="42"/>
  <c r="Z36" i="42"/>
  <c r="Z35" i="42"/>
  <c r="Z34" i="42"/>
  <c r="Z33" i="42"/>
  <c r="Z32" i="42"/>
  <c r="Z31" i="42"/>
  <c r="Z30" i="42"/>
  <c r="Z29" i="42"/>
  <c r="Z28" i="42"/>
  <c r="Z27" i="42"/>
  <c r="Z26" i="42"/>
  <c r="Z25" i="42"/>
  <c r="Z24" i="42"/>
  <c r="Z23" i="42"/>
  <c r="Z22" i="42"/>
  <c r="Z21" i="42"/>
  <c r="Z20" i="42"/>
  <c r="Z19" i="42"/>
  <c r="Z18" i="42"/>
  <c r="Z17" i="42"/>
  <c r="Z16" i="42"/>
  <c r="Z15" i="42"/>
  <c r="Z14" i="42"/>
  <c r="Z53" i="43"/>
  <c r="Z52" i="43"/>
  <c r="Z51" i="43"/>
  <c r="Z50" i="43"/>
  <c r="Z49" i="43"/>
  <c r="Z48" i="43"/>
  <c r="Z47" i="43"/>
  <c r="Z46" i="43"/>
  <c r="Z45" i="43"/>
  <c r="Z44" i="43"/>
  <c r="Z43" i="43"/>
  <c r="Z42" i="43"/>
  <c r="Z41" i="43"/>
  <c r="Z40" i="43"/>
  <c r="Z39" i="43"/>
  <c r="Z38" i="43"/>
  <c r="Z37" i="43"/>
  <c r="Z36" i="43"/>
  <c r="Z35" i="43"/>
  <c r="Z34" i="43"/>
  <c r="Z33" i="43"/>
  <c r="Z32" i="43"/>
  <c r="Z31" i="43"/>
  <c r="Z30" i="43"/>
  <c r="Z29" i="43"/>
  <c r="Z28" i="43"/>
  <c r="Z27" i="43"/>
  <c r="Z26" i="43"/>
  <c r="Z25" i="43"/>
  <c r="Z24" i="43"/>
  <c r="Z23" i="43"/>
  <c r="Z22" i="43"/>
  <c r="Z21" i="43"/>
  <c r="Z20" i="43"/>
  <c r="Z19" i="43"/>
  <c r="Z18" i="43"/>
  <c r="Z17" i="43"/>
  <c r="Z16" i="43"/>
  <c r="Z15" i="43"/>
  <c r="Z14" i="43"/>
  <c r="Z53" i="44"/>
  <c r="Z52" i="44"/>
  <c r="Z51" i="44"/>
  <c r="Z50" i="44"/>
  <c r="Z49" i="44"/>
  <c r="Z48" i="44"/>
  <c r="Z47" i="44"/>
  <c r="Z46" i="44"/>
  <c r="Z45" i="44"/>
  <c r="Z44" i="44"/>
  <c r="Z43" i="44"/>
  <c r="Z42" i="44"/>
  <c r="Z41" i="44"/>
  <c r="Z40" i="44"/>
  <c r="Z39" i="44"/>
  <c r="Z38" i="44"/>
  <c r="Z37" i="44"/>
  <c r="Z36" i="44"/>
  <c r="Z35" i="44"/>
  <c r="Z34" i="44"/>
  <c r="Z33" i="44"/>
  <c r="Z32" i="44"/>
  <c r="Z31" i="44"/>
  <c r="Z30" i="44"/>
  <c r="Z29" i="44"/>
  <c r="Z28" i="44"/>
  <c r="Z27" i="44"/>
  <c r="Z26" i="44"/>
  <c r="Z25" i="44"/>
  <c r="Z24" i="44"/>
  <c r="Z23" i="44"/>
  <c r="Z22" i="44"/>
  <c r="Z21" i="44"/>
  <c r="Z20" i="44"/>
  <c r="Z19" i="44"/>
  <c r="Z18" i="44"/>
  <c r="Z17" i="44"/>
  <c r="Z16" i="44"/>
  <c r="Z15" i="44"/>
  <c r="Z14" i="44"/>
  <c r="Z53" i="45"/>
  <c r="Z52" i="45"/>
  <c r="Z51" i="45"/>
  <c r="Z50" i="45"/>
  <c r="Z49" i="45"/>
  <c r="Z48" i="45"/>
  <c r="Z47" i="45"/>
  <c r="Z46" i="45"/>
  <c r="Z45" i="45"/>
  <c r="Z44" i="45"/>
  <c r="Z43" i="45"/>
  <c r="Z42" i="45"/>
  <c r="Z41" i="45"/>
  <c r="Z40" i="45"/>
  <c r="Z39" i="45"/>
  <c r="Z38" i="45"/>
  <c r="Z37" i="45"/>
  <c r="Z36" i="45"/>
  <c r="Z35" i="45"/>
  <c r="Z34" i="45"/>
  <c r="Z33" i="45"/>
  <c r="Z32" i="45"/>
  <c r="Z31" i="45"/>
  <c r="Z30" i="45"/>
  <c r="Z29" i="45"/>
  <c r="Z28" i="45"/>
  <c r="Z27" i="45"/>
  <c r="Z26" i="45"/>
  <c r="Z25" i="45"/>
  <c r="Z24" i="45"/>
  <c r="Z23" i="45"/>
  <c r="Z22" i="45"/>
  <c r="Z21" i="45"/>
  <c r="Z20" i="45"/>
  <c r="Z19" i="45"/>
  <c r="Z18" i="45"/>
  <c r="Z17" i="45"/>
  <c r="Z16" i="45"/>
  <c r="Z15" i="45"/>
  <c r="Q15" i="39" s="1"/>
  <c r="Z14" i="45"/>
  <c r="Z53" i="46"/>
  <c r="Z52" i="46"/>
  <c r="Z51" i="46"/>
  <c r="Z50" i="46"/>
  <c r="Z49" i="46"/>
  <c r="Z48" i="46"/>
  <c r="Z47" i="46"/>
  <c r="Z46" i="46"/>
  <c r="Z45" i="46"/>
  <c r="Z44" i="46"/>
  <c r="Z43" i="46"/>
  <c r="Z42" i="46"/>
  <c r="Z41" i="46"/>
  <c r="Z40" i="46"/>
  <c r="Z39" i="46"/>
  <c r="Z38" i="46"/>
  <c r="Z37" i="46"/>
  <c r="Z36" i="46"/>
  <c r="Z35" i="46"/>
  <c r="Z34" i="46"/>
  <c r="Z33" i="46"/>
  <c r="Z32" i="46"/>
  <c r="Z31" i="46"/>
  <c r="Z30" i="46"/>
  <c r="Z29" i="46"/>
  <c r="Z28" i="46"/>
  <c r="Z27" i="46"/>
  <c r="Z26" i="46"/>
  <c r="Z25" i="46"/>
  <c r="Z24" i="46"/>
  <c r="Z23" i="46"/>
  <c r="Z22" i="46"/>
  <c r="Z21" i="46"/>
  <c r="Z20" i="46"/>
  <c r="Z19" i="46"/>
  <c r="Z18" i="46"/>
  <c r="Z17" i="46"/>
  <c r="Z16" i="46"/>
  <c r="Z15" i="46"/>
  <c r="Z14" i="46"/>
  <c r="Z53" i="47"/>
  <c r="Z52" i="47"/>
  <c r="Z51" i="47"/>
  <c r="Z50" i="47"/>
  <c r="Z49" i="47"/>
  <c r="Z48" i="47"/>
  <c r="Z47" i="47"/>
  <c r="Z46" i="47"/>
  <c r="Z45" i="47"/>
  <c r="Z44" i="47"/>
  <c r="Z43" i="47"/>
  <c r="Z42" i="47"/>
  <c r="Z41" i="47"/>
  <c r="Z40" i="47"/>
  <c r="Z39" i="47"/>
  <c r="Z38" i="47"/>
  <c r="Z37" i="47"/>
  <c r="Z36" i="47"/>
  <c r="Z35" i="47"/>
  <c r="Z34" i="47"/>
  <c r="Z33" i="47"/>
  <c r="Z32" i="47"/>
  <c r="Z31" i="47"/>
  <c r="Z30" i="47"/>
  <c r="Z29" i="47"/>
  <c r="Z28" i="47"/>
  <c r="Z27" i="47"/>
  <c r="Z26" i="47"/>
  <c r="Z25" i="47"/>
  <c r="Z24" i="47"/>
  <c r="Z23" i="47"/>
  <c r="Z22" i="47"/>
  <c r="Z21" i="47"/>
  <c r="Z20" i="47"/>
  <c r="Z19" i="47"/>
  <c r="Z18" i="47"/>
  <c r="Z17" i="47"/>
  <c r="Z16" i="47"/>
  <c r="Z15" i="47"/>
  <c r="Z14" i="47"/>
  <c r="Q14" i="51" s="1"/>
  <c r="Z53" i="48"/>
  <c r="Z52" i="48"/>
  <c r="Z51" i="48"/>
  <c r="Z50" i="48"/>
  <c r="Z49" i="48"/>
  <c r="Z48" i="48"/>
  <c r="Z47" i="48"/>
  <c r="Z46" i="48"/>
  <c r="Z45" i="48"/>
  <c r="Z44" i="48"/>
  <c r="Z43" i="48"/>
  <c r="Z42" i="48"/>
  <c r="Z41" i="48"/>
  <c r="Z40" i="48"/>
  <c r="Z39" i="48"/>
  <c r="Z38" i="48"/>
  <c r="Z37" i="48"/>
  <c r="Z36" i="48"/>
  <c r="Z35" i="48"/>
  <c r="Z34" i="48"/>
  <c r="Z33" i="48"/>
  <c r="Z32" i="48"/>
  <c r="Z31" i="48"/>
  <c r="Z30" i="48"/>
  <c r="Z29" i="48"/>
  <c r="Z28" i="48"/>
  <c r="Z27" i="48"/>
  <c r="Z26" i="48"/>
  <c r="Z25" i="48"/>
  <c r="Z24" i="48"/>
  <c r="Z23" i="48"/>
  <c r="Z22" i="48"/>
  <c r="Z21" i="48"/>
  <c r="Z20" i="48"/>
  <c r="Z19" i="48"/>
  <c r="Z18" i="48"/>
  <c r="Z17" i="48"/>
  <c r="Z16" i="48"/>
  <c r="Z15" i="48"/>
  <c r="Z14" i="48"/>
  <c r="Z39" i="37"/>
  <c r="Z14" i="37"/>
  <c r="Z53" i="37"/>
  <c r="Z52" i="37"/>
  <c r="Z51" i="37"/>
  <c r="Z50" i="37"/>
  <c r="Z49" i="37"/>
  <c r="Z48" i="37"/>
  <c r="Z47" i="37"/>
  <c r="Z46" i="37"/>
  <c r="Z45" i="37"/>
  <c r="Z44" i="37"/>
  <c r="Z43" i="37"/>
  <c r="Z42" i="37"/>
  <c r="Z41" i="37"/>
  <c r="Z40" i="37"/>
  <c r="Z38" i="37"/>
  <c r="Z37" i="37"/>
  <c r="Z36" i="37"/>
  <c r="Z35" i="37"/>
  <c r="Z34" i="37"/>
  <c r="Z33" i="37"/>
  <c r="Z32" i="37"/>
  <c r="Z31" i="37"/>
  <c r="Z30" i="37"/>
  <c r="Z29" i="37"/>
  <c r="Z28" i="37"/>
  <c r="Z27" i="37"/>
  <c r="Z26" i="37"/>
  <c r="Z25" i="37"/>
  <c r="Z24" i="37"/>
  <c r="Z23" i="37"/>
  <c r="Z22" i="37"/>
  <c r="Z21" i="37"/>
  <c r="Z20" i="37"/>
  <c r="Z19" i="37"/>
  <c r="Z18" i="37"/>
  <c r="Z17" i="37"/>
  <c r="Z16" i="37"/>
  <c r="Z15" i="37"/>
  <c r="Z53" i="38"/>
  <c r="Z52" i="38"/>
  <c r="Z51" i="38"/>
  <c r="Z50" i="38"/>
  <c r="Z49" i="38"/>
  <c r="Z48" i="38"/>
  <c r="Z47" i="38"/>
  <c r="Z46" i="38"/>
  <c r="Z45" i="38"/>
  <c r="Z44" i="38"/>
  <c r="Z43" i="38"/>
  <c r="Z42" i="38"/>
  <c r="Z41" i="38"/>
  <c r="Z40" i="38"/>
  <c r="Z39" i="38"/>
  <c r="Z38" i="38"/>
  <c r="Z37" i="38"/>
  <c r="Z36" i="38"/>
  <c r="Z35" i="38"/>
  <c r="Z34" i="38"/>
  <c r="Z33" i="38"/>
  <c r="Z32" i="38"/>
  <c r="Z31" i="38"/>
  <c r="Z30" i="38"/>
  <c r="Z29" i="38"/>
  <c r="Z28" i="38"/>
  <c r="Z27" i="38"/>
  <c r="Z26" i="38"/>
  <c r="Z25" i="38"/>
  <c r="Z24" i="38"/>
  <c r="Z23" i="38"/>
  <c r="Z22" i="38"/>
  <c r="Z21" i="38"/>
  <c r="Z20" i="38"/>
  <c r="Z19" i="38"/>
  <c r="Z18" i="38"/>
  <c r="Z17" i="38"/>
  <c r="Z16" i="38"/>
  <c r="Z15" i="38"/>
  <c r="Z14" i="38"/>
  <c r="Z53" i="39"/>
  <c r="Z52" i="39"/>
  <c r="Z51" i="39"/>
  <c r="Z50" i="39"/>
  <c r="Z49" i="39"/>
  <c r="Z48" i="39"/>
  <c r="Z47" i="39"/>
  <c r="Z46" i="39"/>
  <c r="Z45" i="39"/>
  <c r="Z44" i="39"/>
  <c r="Z43" i="39"/>
  <c r="Z42" i="39"/>
  <c r="Z41" i="39"/>
  <c r="Z40" i="39"/>
  <c r="Z39" i="39"/>
  <c r="Z38" i="39"/>
  <c r="Z37" i="39"/>
  <c r="Z36" i="39"/>
  <c r="Z35" i="39"/>
  <c r="Z34" i="39"/>
  <c r="Z33" i="39"/>
  <c r="Z32" i="39"/>
  <c r="Z31" i="39"/>
  <c r="Z30" i="39"/>
  <c r="Z29" i="39"/>
  <c r="Z28" i="39"/>
  <c r="Z27" i="39"/>
  <c r="Z26" i="39"/>
  <c r="Z25" i="39"/>
  <c r="Z24" i="39"/>
  <c r="Z23" i="39"/>
  <c r="Z22" i="39"/>
  <c r="Z21" i="39"/>
  <c r="Z20" i="39"/>
  <c r="Z19" i="39"/>
  <c r="Z18" i="39"/>
  <c r="Z17" i="39"/>
  <c r="Z16" i="39"/>
  <c r="Z15" i="39"/>
  <c r="Z14" i="39"/>
  <c r="Z53" i="40"/>
  <c r="Z52" i="40"/>
  <c r="Z51" i="40"/>
  <c r="Z50" i="40"/>
  <c r="Z49" i="40"/>
  <c r="Z48" i="40"/>
  <c r="Z47" i="40"/>
  <c r="Z46" i="40"/>
  <c r="Z45" i="40"/>
  <c r="Z44" i="40"/>
  <c r="Z43" i="40"/>
  <c r="Z42" i="40"/>
  <c r="Z41" i="40"/>
  <c r="Z40" i="40"/>
  <c r="Z39" i="40"/>
  <c r="Z38" i="40"/>
  <c r="Z37" i="40"/>
  <c r="Z36" i="40"/>
  <c r="Z35" i="40"/>
  <c r="Z34" i="40"/>
  <c r="Z33" i="40"/>
  <c r="Z32" i="40"/>
  <c r="Z31" i="40"/>
  <c r="Z30" i="40"/>
  <c r="Z29" i="40"/>
  <c r="Z28" i="40"/>
  <c r="Z27" i="40"/>
  <c r="Z26" i="40"/>
  <c r="Z25" i="40"/>
  <c r="Z24" i="40"/>
  <c r="Z23" i="40"/>
  <c r="Z22" i="40"/>
  <c r="Z21" i="40"/>
  <c r="Z20" i="40"/>
  <c r="Z19" i="40"/>
  <c r="Z18" i="40"/>
  <c r="Z17" i="40"/>
  <c r="Z16" i="40"/>
  <c r="Z15" i="40"/>
  <c r="Z14" i="40"/>
  <c r="Z53" i="33"/>
  <c r="Z52" i="33"/>
  <c r="Z51" i="33"/>
  <c r="Z50" i="33"/>
  <c r="Z49" i="33"/>
  <c r="Z48" i="33"/>
  <c r="Z47" i="33"/>
  <c r="Z46" i="33"/>
  <c r="Z45" i="33"/>
  <c r="Z44" i="33"/>
  <c r="Z43" i="33"/>
  <c r="Z42" i="33"/>
  <c r="Z41" i="33"/>
  <c r="Z40" i="33"/>
  <c r="Z39" i="33"/>
  <c r="Z38" i="33"/>
  <c r="Z37" i="33"/>
  <c r="Z36" i="33"/>
  <c r="Z35" i="33"/>
  <c r="Z34" i="33"/>
  <c r="Z33" i="33"/>
  <c r="Z32" i="33"/>
  <c r="Z31" i="33"/>
  <c r="Z30" i="33"/>
  <c r="Z29" i="33"/>
  <c r="Z28" i="33"/>
  <c r="Z27" i="33"/>
  <c r="Z26" i="33"/>
  <c r="Z25" i="33"/>
  <c r="Z24" i="33"/>
  <c r="Z23" i="33"/>
  <c r="Z22" i="33"/>
  <c r="Z21" i="33"/>
  <c r="Z20" i="33"/>
  <c r="Z19" i="33"/>
  <c r="Z18" i="33"/>
  <c r="Z17" i="33"/>
  <c r="Z16" i="33"/>
  <c r="Z15" i="33"/>
  <c r="Z14" i="33"/>
  <c r="Z53" i="34"/>
  <c r="Z52" i="34"/>
  <c r="Z51" i="34"/>
  <c r="Z50" i="34"/>
  <c r="Z49" i="34"/>
  <c r="Z48" i="34"/>
  <c r="Z47" i="34"/>
  <c r="Z46" i="34"/>
  <c r="Z45" i="34"/>
  <c r="Z44" i="34"/>
  <c r="Z43" i="34"/>
  <c r="Z42" i="34"/>
  <c r="Z41" i="34"/>
  <c r="Z40" i="34"/>
  <c r="Z39" i="34"/>
  <c r="Z38" i="34"/>
  <c r="Z37" i="34"/>
  <c r="Z36" i="34"/>
  <c r="Z35" i="34"/>
  <c r="Z34" i="34"/>
  <c r="Z33" i="34"/>
  <c r="Z32" i="34"/>
  <c r="Z31" i="34"/>
  <c r="Z30" i="34"/>
  <c r="Z29" i="34"/>
  <c r="Z28" i="34"/>
  <c r="Z27" i="34"/>
  <c r="Z26" i="34"/>
  <c r="Z25" i="34"/>
  <c r="Z24" i="34"/>
  <c r="Z23" i="34"/>
  <c r="Z22" i="34"/>
  <c r="Z21" i="34"/>
  <c r="Z20" i="34"/>
  <c r="Z19" i="34"/>
  <c r="Z18" i="34"/>
  <c r="Z17" i="34"/>
  <c r="Z16" i="34"/>
  <c r="Z15" i="34"/>
  <c r="Z14" i="34"/>
  <c r="Z53" i="35"/>
  <c r="Z52" i="35"/>
  <c r="Z51" i="35"/>
  <c r="Z50" i="35"/>
  <c r="Z49" i="35"/>
  <c r="Z48" i="35"/>
  <c r="Z47" i="35"/>
  <c r="Z46" i="35"/>
  <c r="Z45" i="35"/>
  <c r="Z44" i="35"/>
  <c r="Z43" i="35"/>
  <c r="Z42" i="35"/>
  <c r="Z41" i="35"/>
  <c r="Z40" i="35"/>
  <c r="Z39" i="35"/>
  <c r="Z38" i="35"/>
  <c r="Z37" i="35"/>
  <c r="Z36" i="35"/>
  <c r="Z35" i="35"/>
  <c r="Z34" i="35"/>
  <c r="Z33" i="35"/>
  <c r="Z32" i="35"/>
  <c r="Z31" i="35"/>
  <c r="Z30" i="35"/>
  <c r="Z29" i="35"/>
  <c r="Z28" i="35"/>
  <c r="Z27" i="35"/>
  <c r="Z26" i="35"/>
  <c r="Z25" i="35"/>
  <c r="Z24" i="35"/>
  <c r="Z23" i="35"/>
  <c r="Z22" i="35"/>
  <c r="Z21" i="35"/>
  <c r="Z20" i="35"/>
  <c r="Z19" i="35"/>
  <c r="Z18" i="35"/>
  <c r="Z17" i="35"/>
  <c r="Z16" i="35"/>
  <c r="Z15" i="35"/>
  <c r="Z14" i="35"/>
  <c r="Z53" i="36"/>
  <c r="Z52" i="36"/>
  <c r="Z51" i="36"/>
  <c r="Z50" i="36"/>
  <c r="Z49" i="36"/>
  <c r="Z48" i="36"/>
  <c r="Z47" i="36"/>
  <c r="Z46" i="36"/>
  <c r="Z45" i="36"/>
  <c r="Z44" i="36"/>
  <c r="Z43" i="36"/>
  <c r="Z42" i="36"/>
  <c r="Z41" i="36"/>
  <c r="Z40" i="36"/>
  <c r="Z39" i="36"/>
  <c r="Z38" i="36"/>
  <c r="Z37" i="36"/>
  <c r="Z36" i="36"/>
  <c r="Z35" i="36"/>
  <c r="Z34" i="36"/>
  <c r="Z33" i="36"/>
  <c r="Z32" i="36"/>
  <c r="Z31" i="36"/>
  <c r="Z30" i="36"/>
  <c r="Z29" i="36"/>
  <c r="Z28" i="36"/>
  <c r="Z27" i="36"/>
  <c r="Z26" i="36"/>
  <c r="Z25" i="36"/>
  <c r="Z24" i="36"/>
  <c r="Z23" i="36"/>
  <c r="Z22" i="36"/>
  <c r="Z21" i="36"/>
  <c r="Z20" i="36"/>
  <c r="Z19" i="36"/>
  <c r="Z18" i="36"/>
  <c r="Z17" i="36"/>
  <c r="Z16" i="36"/>
  <c r="Z15" i="36"/>
  <c r="Z14" i="36"/>
  <c r="Z53" i="49"/>
  <c r="Z52" i="49"/>
  <c r="Z51" i="49"/>
  <c r="Z50" i="49"/>
  <c r="Z49" i="49"/>
  <c r="Z48" i="49"/>
  <c r="Z47" i="49"/>
  <c r="Z46" i="49"/>
  <c r="Z45" i="49"/>
  <c r="Z44" i="49"/>
  <c r="Z43" i="49"/>
  <c r="Z42" i="49"/>
  <c r="Z41" i="49"/>
  <c r="Z40" i="49"/>
  <c r="Z39" i="49"/>
  <c r="Z38" i="49"/>
  <c r="Z37" i="49"/>
  <c r="Z36" i="49"/>
  <c r="Z35" i="49"/>
  <c r="Z34" i="49"/>
  <c r="Z33" i="49"/>
  <c r="Z32" i="49"/>
  <c r="Z31" i="49"/>
  <c r="Z30" i="49"/>
  <c r="Z29" i="49"/>
  <c r="Z28" i="49"/>
  <c r="Z27" i="49"/>
  <c r="Z26" i="49"/>
  <c r="Z25" i="49"/>
  <c r="Z24" i="49"/>
  <c r="Z23" i="49"/>
  <c r="Z22" i="49"/>
  <c r="Z21" i="49"/>
  <c r="Z20" i="49"/>
  <c r="Z19" i="49"/>
  <c r="Z18" i="49"/>
  <c r="Z17" i="49"/>
  <c r="Z16" i="49"/>
  <c r="Z15" i="49"/>
  <c r="Z14" i="49"/>
  <c r="Z53" i="51"/>
  <c r="Z52" i="51"/>
  <c r="Z51" i="51"/>
  <c r="Z50" i="51"/>
  <c r="Z49" i="51"/>
  <c r="Z48" i="51"/>
  <c r="Z47" i="51"/>
  <c r="Z46" i="51"/>
  <c r="Z45" i="51"/>
  <c r="Z44" i="51"/>
  <c r="Z43" i="51"/>
  <c r="Z42" i="51"/>
  <c r="Z41" i="51"/>
  <c r="Z40" i="51"/>
  <c r="Z39" i="51"/>
  <c r="Z38" i="51"/>
  <c r="Z37" i="51"/>
  <c r="Z36" i="51"/>
  <c r="Z35" i="51"/>
  <c r="Z34" i="51"/>
  <c r="Z33" i="51"/>
  <c r="Z32" i="51"/>
  <c r="Z31" i="51"/>
  <c r="Z30" i="51"/>
  <c r="Z29" i="51"/>
  <c r="Z28" i="51"/>
  <c r="Z27" i="51"/>
  <c r="Z26" i="51"/>
  <c r="Z25" i="51"/>
  <c r="Z24" i="51"/>
  <c r="Z23" i="51"/>
  <c r="Z22" i="51"/>
  <c r="Z21" i="51"/>
  <c r="Z20" i="51"/>
  <c r="Z19" i="51"/>
  <c r="Z18" i="51"/>
  <c r="Z17" i="51"/>
  <c r="Z16" i="51"/>
  <c r="Z15" i="51"/>
  <c r="Z14" i="51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R14" i="1"/>
  <c r="B14" i="27"/>
  <c r="Q15" i="52" l="1"/>
  <c r="Q15" i="51"/>
  <c r="Q15" i="49"/>
  <c r="Q15" i="36"/>
  <c r="Q15" i="35"/>
  <c r="Q15" i="34"/>
  <c r="Q15" i="33"/>
  <c r="Q15" i="40"/>
  <c r="Q15" i="42"/>
  <c r="Q15" i="38"/>
  <c r="Q15" i="37"/>
  <c r="Q15" i="48"/>
  <c r="Q15" i="47"/>
  <c r="Q15" i="46"/>
  <c r="Q15" i="45"/>
  <c r="Q15" i="44"/>
  <c r="Q15" i="43"/>
  <c r="Q15" i="32"/>
  <c r="Q15" i="31"/>
  <c r="Q15" i="41"/>
  <c r="K53" i="28"/>
  <c r="K52" i="28"/>
  <c r="K51" i="28"/>
  <c r="K50" i="28"/>
  <c r="K49" i="28"/>
  <c r="K48" i="28"/>
  <c r="K47" i="28"/>
  <c r="K46" i="28"/>
  <c r="K45" i="28"/>
  <c r="K44" i="28"/>
  <c r="K43" i="28"/>
  <c r="K42" i="28"/>
  <c r="K41" i="28"/>
  <c r="K40" i="28"/>
  <c r="K39" i="28"/>
  <c r="K38" i="28"/>
  <c r="K37" i="28"/>
  <c r="K36" i="28"/>
  <c r="K35" i="28"/>
  <c r="K34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53" i="30"/>
  <c r="K52" i="30"/>
  <c r="K51" i="30"/>
  <c r="K50" i="30"/>
  <c r="K49" i="30"/>
  <c r="K48" i="30"/>
  <c r="K47" i="30"/>
  <c r="K46" i="30"/>
  <c r="K45" i="30"/>
  <c r="K44" i="30"/>
  <c r="K43" i="30"/>
  <c r="K42" i="30"/>
  <c r="K41" i="30"/>
  <c r="K40" i="30"/>
  <c r="K39" i="30"/>
  <c r="K38" i="30"/>
  <c r="K37" i="30"/>
  <c r="K36" i="30"/>
  <c r="K35" i="30"/>
  <c r="K34" i="30"/>
  <c r="K33" i="30"/>
  <c r="K32" i="30"/>
  <c r="K31" i="30"/>
  <c r="K30" i="30"/>
  <c r="K29" i="30"/>
  <c r="K28" i="30"/>
  <c r="K27" i="30"/>
  <c r="K26" i="30"/>
  <c r="K25" i="30"/>
  <c r="K24" i="30"/>
  <c r="K23" i="30"/>
  <c r="K22" i="30"/>
  <c r="K21" i="30"/>
  <c r="K20" i="30"/>
  <c r="K19" i="30"/>
  <c r="K18" i="30"/>
  <c r="K17" i="30"/>
  <c r="K16" i="30"/>
  <c r="K15" i="30"/>
  <c r="K53" i="31"/>
  <c r="K52" i="31"/>
  <c r="K51" i="31"/>
  <c r="K50" i="31"/>
  <c r="K49" i="31"/>
  <c r="K48" i="31"/>
  <c r="K47" i="31"/>
  <c r="K46" i="31"/>
  <c r="K45" i="31"/>
  <c r="K44" i="31"/>
  <c r="K43" i="31"/>
  <c r="K42" i="31"/>
  <c r="K41" i="31"/>
  <c r="K40" i="31"/>
  <c r="K39" i="31"/>
  <c r="K38" i="31"/>
  <c r="K37" i="31"/>
  <c r="K36" i="31"/>
  <c r="K35" i="31"/>
  <c r="K34" i="31"/>
  <c r="K33" i="31"/>
  <c r="K32" i="31"/>
  <c r="K31" i="31"/>
  <c r="K30" i="31"/>
  <c r="K29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K53" i="32"/>
  <c r="K52" i="32"/>
  <c r="K51" i="32"/>
  <c r="K50" i="32"/>
  <c r="K49" i="32"/>
  <c r="K48" i="32"/>
  <c r="K47" i="32"/>
  <c r="K46" i="32"/>
  <c r="K45" i="32"/>
  <c r="K44" i="32"/>
  <c r="K43" i="32"/>
  <c r="K4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K15" i="32"/>
  <c r="K53" i="41"/>
  <c r="K52" i="41"/>
  <c r="K51" i="41"/>
  <c r="K50" i="41"/>
  <c r="K49" i="41"/>
  <c r="K48" i="41"/>
  <c r="K47" i="41"/>
  <c r="K46" i="41"/>
  <c r="K45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8" i="41"/>
  <c r="K27" i="41"/>
  <c r="K26" i="41"/>
  <c r="K25" i="41"/>
  <c r="K24" i="41"/>
  <c r="K23" i="41"/>
  <c r="K22" i="41"/>
  <c r="K21" i="41"/>
  <c r="K20" i="41"/>
  <c r="K19" i="41"/>
  <c r="K18" i="41"/>
  <c r="K17" i="41"/>
  <c r="K16" i="41"/>
  <c r="K15" i="41"/>
  <c r="K53" i="42"/>
  <c r="K52" i="42"/>
  <c r="K51" i="42"/>
  <c r="K50" i="42"/>
  <c r="K49" i="42"/>
  <c r="K48" i="42"/>
  <c r="K47" i="42"/>
  <c r="K46" i="42"/>
  <c r="K45" i="42"/>
  <c r="K44" i="42"/>
  <c r="K43" i="42"/>
  <c r="K42" i="42"/>
  <c r="K41" i="42"/>
  <c r="K40" i="42"/>
  <c r="K39" i="42"/>
  <c r="K38" i="42"/>
  <c r="K37" i="42"/>
  <c r="K36" i="42"/>
  <c r="K35" i="42"/>
  <c r="K34" i="42"/>
  <c r="K33" i="42"/>
  <c r="K32" i="42"/>
  <c r="K31" i="42"/>
  <c r="K30" i="42"/>
  <c r="K29" i="42"/>
  <c r="K28" i="42"/>
  <c r="K27" i="42"/>
  <c r="K26" i="42"/>
  <c r="K25" i="42"/>
  <c r="K24" i="42"/>
  <c r="K23" i="42"/>
  <c r="K22" i="42"/>
  <c r="K21" i="42"/>
  <c r="K20" i="42"/>
  <c r="K19" i="42"/>
  <c r="K18" i="42"/>
  <c r="K17" i="42"/>
  <c r="K16" i="42"/>
  <c r="K15" i="42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K18" i="43"/>
  <c r="K17" i="43"/>
  <c r="K16" i="43"/>
  <c r="K15" i="43"/>
  <c r="K53" i="44"/>
  <c r="K52" i="44"/>
  <c r="K51" i="44"/>
  <c r="K50" i="44"/>
  <c r="K49" i="44"/>
  <c r="K48" i="44"/>
  <c r="K47" i="44"/>
  <c r="K46" i="44"/>
  <c r="K45" i="44"/>
  <c r="K44" i="44"/>
  <c r="K43" i="44"/>
  <c r="K42" i="44"/>
  <c r="K41" i="44"/>
  <c r="K40" i="44"/>
  <c r="K39" i="44"/>
  <c r="K38" i="44"/>
  <c r="K37" i="44"/>
  <c r="K36" i="44"/>
  <c r="K35" i="44"/>
  <c r="K34" i="44"/>
  <c r="K33" i="44"/>
  <c r="K32" i="44"/>
  <c r="K31" i="44"/>
  <c r="K30" i="44"/>
  <c r="K29" i="44"/>
  <c r="K28" i="44"/>
  <c r="K27" i="44"/>
  <c r="K26" i="44"/>
  <c r="K25" i="44"/>
  <c r="K24" i="44"/>
  <c r="K23" i="44"/>
  <c r="K22" i="44"/>
  <c r="K21" i="44"/>
  <c r="K20" i="44"/>
  <c r="K19" i="44"/>
  <c r="K18" i="44"/>
  <c r="K17" i="44"/>
  <c r="K16" i="44"/>
  <c r="K15" i="44"/>
  <c r="K53" i="45"/>
  <c r="K52" i="45"/>
  <c r="K51" i="45"/>
  <c r="K50" i="45"/>
  <c r="K49" i="45"/>
  <c r="K48" i="45"/>
  <c r="K47" i="45"/>
  <c r="K46" i="45"/>
  <c r="K45" i="45"/>
  <c r="K44" i="45"/>
  <c r="K43" i="45"/>
  <c r="K42" i="45"/>
  <c r="K41" i="45"/>
  <c r="K40" i="45"/>
  <c r="K39" i="45"/>
  <c r="K38" i="45"/>
  <c r="K37" i="45"/>
  <c r="K36" i="45"/>
  <c r="K35" i="45"/>
  <c r="K34" i="45"/>
  <c r="K33" i="45"/>
  <c r="K32" i="45"/>
  <c r="K31" i="45"/>
  <c r="K30" i="45"/>
  <c r="K29" i="45"/>
  <c r="K28" i="45"/>
  <c r="K27" i="45"/>
  <c r="K26" i="45"/>
  <c r="K25" i="45"/>
  <c r="K24" i="45"/>
  <c r="K23" i="45"/>
  <c r="K22" i="45"/>
  <c r="K21" i="45"/>
  <c r="K20" i="45"/>
  <c r="K19" i="45"/>
  <c r="K18" i="45"/>
  <c r="K17" i="45"/>
  <c r="K16" i="45"/>
  <c r="K15" i="45"/>
  <c r="K53" i="46"/>
  <c r="K52" i="46"/>
  <c r="K51" i="46"/>
  <c r="K50" i="46"/>
  <c r="K49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53" i="47"/>
  <c r="K52" i="47"/>
  <c r="K51" i="47"/>
  <c r="K50" i="47"/>
  <c r="K49" i="47"/>
  <c r="K48" i="47"/>
  <c r="K47" i="47"/>
  <c r="K46" i="47"/>
  <c r="K45" i="47"/>
  <c r="K44" i="47"/>
  <c r="K43" i="47"/>
  <c r="K42" i="47"/>
  <c r="K41" i="47"/>
  <c r="K40" i="47"/>
  <c r="K39" i="47"/>
  <c r="K38" i="47"/>
  <c r="K37" i="47"/>
  <c r="K36" i="47"/>
  <c r="K35" i="47"/>
  <c r="K34" i="47"/>
  <c r="K33" i="47"/>
  <c r="K32" i="47"/>
  <c r="K31" i="47"/>
  <c r="K30" i="47"/>
  <c r="K29" i="47"/>
  <c r="K28" i="47"/>
  <c r="K27" i="47"/>
  <c r="K26" i="47"/>
  <c r="K25" i="47"/>
  <c r="K24" i="47"/>
  <c r="K23" i="47"/>
  <c r="K22" i="47"/>
  <c r="K21" i="47"/>
  <c r="K20" i="47"/>
  <c r="K19" i="47"/>
  <c r="K18" i="47"/>
  <c r="K17" i="47"/>
  <c r="K16" i="47"/>
  <c r="K15" i="47"/>
  <c r="K53" i="48"/>
  <c r="K52" i="48"/>
  <c r="K51" i="48"/>
  <c r="K50" i="48"/>
  <c r="K49" i="48"/>
  <c r="K48" i="48"/>
  <c r="K47" i="48"/>
  <c r="K46" i="48"/>
  <c r="K45" i="48"/>
  <c r="K44" i="48"/>
  <c r="K43" i="48"/>
  <c r="K42" i="48"/>
  <c r="K41" i="48"/>
  <c r="K40" i="48"/>
  <c r="K39" i="48"/>
  <c r="K38" i="48"/>
  <c r="K37" i="48"/>
  <c r="K36" i="48"/>
  <c r="K35" i="48"/>
  <c r="K34" i="48"/>
  <c r="K33" i="48"/>
  <c r="K32" i="48"/>
  <c r="K31" i="48"/>
  <c r="K30" i="48"/>
  <c r="K29" i="48"/>
  <c r="K28" i="48"/>
  <c r="K27" i="48"/>
  <c r="K26" i="48"/>
  <c r="K25" i="48"/>
  <c r="K24" i="48"/>
  <c r="K23" i="48"/>
  <c r="K22" i="48"/>
  <c r="K21" i="48"/>
  <c r="K20" i="48"/>
  <c r="K19" i="48"/>
  <c r="K18" i="48"/>
  <c r="K17" i="48"/>
  <c r="K16" i="48"/>
  <c r="K15" i="48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K15" i="37"/>
  <c r="K53" i="38"/>
  <c r="K52" i="38"/>
  <c r="K51" i="38"/>
  <c r="K50" i="38"/>
  <c r="K49" i="38"/>
  <c r="K48" i="38"/>
  <c r="K47" i="38"/>
  <c r="K46" i="38"/>
  <c r="K45" i="38"/>
  <c r="K44" i="38"/>
  <c r="K43" i="38"/>
  <c r="K42" i="38"/>
  <c r="K41" i="38"/>
  <c r="K40" i="38"/>
  <c r="K39" i="38"/>
  <c r="K38" i="38"/>
  <c r="K37" i="38"/>
  <c r="K36" i="38"/>
  <c r="K35" i="38"/>
  <c r="K34" i="38"/>
  <c r="K33" i="38"/>
  <c r="K32" i="38"/>
  <c r="K31" i="38"/>
  <c r="K30" i="38"/>
  <c r="K29" i="38"/>
  <c r="K28" i="38"/>
  <c r="K27" i="38"/>
  <c r="K26" i="38"/>
  <c r="K25" i="38"/>
  <c r="K24" i="38"/>
  <c r="K23" i="38"/>
  <c r="K22" i="38"/>
  <c r="K21" i="38"/>
  <c r="K20" i="38"/>
  <c r="K19" i="38"/>
  <c r="K18" i="38"/>
  <c r="K17" i="38"/>
  <c r="K16" i="38"/>
  <c r="K15" i="38"/>
  <c r="K53" i="39"/>
  <c r="K52" i="39"/>
  <c r="K51" i="39"/>
  <c r="K50" i="39"/>
  <c r="K49" i="39"/>
  <c r="K48" i="39"/>
  <c r="K47" i="39"/>
  <c r="K46" i="39"/>
  <c r="K45" i="39"/>
  <c r="K44" i="39"/>
  <c r="K43" i="39"/>
  <c r="K42" i="39"/>
  <c r="K41" i="39"/>
  <c r="K40" i="39"/>
  <c r="K39" i="39"/>
  <c r="K38" i="39"/>
  <c r="K37" i="39"/>
  <c r="K36" i="39"/>
  <c r="K35" i="39"/>
  <c r="K34" i="39"/>
  <c r="K33" i="39"/>
  <c r="K32" i="39"/>
  <c r="K31" i="39"/>
  <c r="K30" i="39"/>
  <c r="K29" i="39"/>
  <c r="K28" i="39"/>
  <c r="K27" i="39"/>
  <c r="K26" i="39"/>
  <c r="K25" i="39"/>
  <c r="K24" i="39"/>
  <c r="K23" i="39"/>
  <c r="K22" i="39"/>
  <c r="K21" i="39"/>
  <c r="K20" i="39"/>
  <c r="K19" i="39"/>
  <c r="K18" i="39"/>
  <c r="K17" i="39"/>
  <c r="K16" i="39"/>
  <c r="K15" i="39"/>
  <c r="K53" i="40"/>
  <c r="K52" i="40"/>
  <c r="K51" i="40"/>
  <c r="K50" i="40"/>
  <c r="K49" i="40"/>
  <c r="K48" i="40"/>
  <c r="K47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30" i="40"/>
  <c r="K29" i="40"/>
  <c r="K28" i="40"/>
  <c r="K27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53" i="33"/>
  <c r="K52" i="33"/>
  <c r="K51" i="33"/>
  <c r="K50" i="33"/>
  <c r="K49" i="33"/>
  <c r="K48" i="33"/>
  <c r="K47" i="33"/>
  <c r="K46" i="33"/>
  <c r="K45" i="33"/>
  <c r="K44" i="33"/>
  <c r="K43" i="33"/>
  <c r="K42" i="33"/>
  <c r="K41" i="33"/>
  <c r="K40" i="33"/>
  <c r="K39" i="33"/>
  <c r="K38" i="33"/>
  <c r="K37" i="33"/>
  <c r="K36" i="33"/>
  <c r="K35" i="33"/>
  <c r="K34" i="33"/>
  <c r="K33" i="33"/>
  <c r="K32" i="33"/>
  <c r="K31" i="33"/>
  <c r="K30" i="33"/>
  <c r="K29" i="33"/>
  <c r="K28" i="33"/>
  <c r="K27" i="33"/>
  <c r="K26" i="33"/>
  <c r="K25" i="33"/>
  <c r="K24" i="33"/>
  <c r="K23" i="33"/>
  <c r="K22" i="33"/>
  <c r="K21" i="33"/>
  <c r="K20" i="33"/>
  <c r="K19" i="33"/>
  <c r="K18" i="33"/>
  <c r="K17" i="33"/>
  <c r="K16" i="33"/>
  <c r="K15" i="33"/>
  <c r="K53" i="34"/>
  <c r="K52" i="34"/>
  <c r="K51" i="34"/>
  <c r="K50" i="34"/>
  <c r="K49" i="34"/>
  <c r="K48" i="34"/>
  <c r="K47" i="34"/>
  <c r="K46" i="34"/>
  <c r="K45" i="34"/>
  <c r="K44" i="34"/>
  <c r="K43" i="34"/>
  <c r="K42" i="34"/>
  <c r="K41" i="34"/>
  <c r="K40" i="34"/>
  <c r="K39" i="34"/>
  <c r="K38" i="34"/>
  <c r="K37" i="34"/>
  <c r="K36" i="34"/>
  <c r="K35" i="34"/>
  <c r="K34" i="34"/>
  <c r="K33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K18" i="34"/>
  <c r="K17" i="34"/>
  <c r="K16" i="34"/>
  <c r="K15" i="34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8" i="35"/>
  <c r="K27" i="35"/>
  <c r="K26" i="35"/>
  <c r="K25" i="35"/>
  <c r="K24" i="35"/>
  <c r="K23" i="35"/>
  <c r="K22" i="35"/>
  <c r="K21" i="35"/>
  <c r="K20" i="35"/>
  <c r="K19" i="35"/>
  <c r="K18" i="35"/>
  <c r="K17" i="35"/>
  <c r="K16" i="35"/>
  <c r="K15" i="35"/>
  <c r="K53" i="36"/>
  <c r="K52" i="36"/>
  <c r="K51" i="36"/>
  <c r="K50" i="36"/>
  <c r="K49" i="36"/>
  <c r="K48" i="36"/>
  <c r="K47" i="36"/>
  <c r="K46" i="36"/>
  <c r="K45" i="36"/>
  <c r="K44" i="36"/>
  <c r="K43" i="36"/>
  <c r="K42" i="36"/>
  <c r="K41" i="36"/>
  <c r="K40" i="36"/>
  <c r="K39" i="36"/>
  <c r="K38" i="36"/>
  <c r="K37" i="36"/>
  <c r="K36" i="36"/>
  <c r="K35" i="36"/>
  <c r="K34" i="36"/>
  <c r="K33" i="36"/>
  <c r="K32" i="36"/>
  <c r="K31" i="36"/>
  <c r="K30" i="36"/>
  <c r="K29" i="36"/>
  <c r="K28" i="36"/>
  <c r="K27" i="36"/>
  <c r="K26" i="36"/>
  <c r="K25" i="36"/>
  <c r="K24" i="36"/>
  <c r="K23" i="36"/>
  <c r="K22" i="36"/>
  <c r="K21" i="36"/>
  <c r="K20" i="36"/>
  <c r="K19" i="36"/>
  <c r="K18" i="36"/>
  <c r="K17" i="36"/>
  <c r="K16" i="36"/>
  <c r="K15" i="36"/>
  <c r="K53" i="49"/>
  <c r="K52" i="49"/>
  <c r="K51" i="49"/>
  <c r="K50" i="49"/>
  <c r="K49" i="49"/>
  <c r="K48" i="49"/>
  <c r="K47" i="49"/>
  <c r="K46" i="49"/>
  <c r="K45" i="49"/>
  <c r="K44" i="49"/>
  <c r="K43" i="49"/>
  <c r="K42" i="49"/>
  <c r="K41" i="49"/>
  <c r="K40" i="49"/>
  <c r="K39" i="49"/>
  <c r="K38" i="49"/>
  <c r="K37" i="49"/>
  <c r="K36" i="49"/>
  <c r="K35" i="49"/>
  <c r="K34" i="49"/>
  <c r="K33" i="49"/>
  <c r="K32" i="49"/>
  <c r="K31" i="49"/>
  <c r="K30" i="49"/>
  <c r="K29" i="49"/>
  <c r="K28" i="49"/>
  <c r="K27" i="49"/>
  <c r="K26" i="49"/>
  <c r="K25" i="49"/>
  <c r="K24" i="49"/>
  <c r="K23" i="49"/>
  <c r="K22" i="49"/>
  <c r="K21" i="49"/>
  <c r="K20" i="49"/>
  <c r="K19" i="49"/>
  <c r="K18" i="49"/>
  <c r="K17" i="49"/>
  <c r="K16" i="49"/>
  <c r="K15" i="49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53" i="52"/>
  <c r="K52" i="52"/>
  <c r="K51" i="52"/>
  <c r="K50" i="52"/>
  <c r="K49" i="52"/>
  <c r="K48" i="52"/>
  <c r="K47" i="52"/>
  <c r="K46" i="52"/>
  <c r="K45" i="52"/>
  <c r="K44" i="52"/>
  <c r="K43" i="52"/>
  <c r="K42" i="52"/>
  <c r="K41" i="52"/>
  <c r="K40" i="52"/>
  <c r="K39" i="52"/>
  <c r="K38" i="52"/>
  <c r="K37" i="52"/>
  <c r="K36" i="52"/>
  <c r="K35" i="52"/>
  <c r="K34" i="52"/>
  <c r="K33" i="52"/>
  <c r="K32" i="52"/>
  <c r="K31" i="52"/>
  <c r="K30" i="52"/>
  <c r="K29" i="52"/>
  <c r="K28" i="52"/>
  <c r="K27" i="52"/>
  <c r="K26" i="52"/>
  <c r="K25" i="52"/>
  <c r="K24" i="52"/>
  <c r="K23" i="52"/>
  <c r="K22" i="52"/>
  <c r="K21" i="52"/>
  <c r="K20" i="52"/>
  <c r="K19" i="52"/>
  <c r="K18" i="52"/>
  <c r="K17" i="52"/>
  <c r="K16" i="52"/>
  <c r="K15" i="52"/>
  <c r="K53" i="27"/>
  <c r="K52" i="27"/>
  <c r="K51" i="27"/>
  <c r="K50" i="27"/>
  <c r="K49" i="27"/>
  <c r="K48" i="27"/>
  <c r="K47" i="27"/>
  <c r="K46" i="27"/>
  <c r="K45" i="27"/>
  <c r="K44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T52" i="52"/>
  <c r="T50" i="52"/>
  <c r="T48" i="52"/>
  <c r="T46" i="52"/>
  <c r="T44" i="52"/>
  <c r="T42" i="52"/>
  <c r="T40" i="52"/>
  <c r="T38" i="52"/>
  <c r="T36" i="52"/>
  <c r="T34" i="52"/>
  <c r="T32" i="52"/>
  <c r="T30" i="52"/>
  <c r="T28" i="52"/>
  <c r="T52" i="51"/>
  <c r="T50" i="51"/>
  <c r="T48" i="51"/>
  <c r="T46" i="51"/>
  <c r="T44" i="51"/>
  <c r="T42" i="51"/>
  <c r="T40" i="51"/>
  <c r="T38" i="51"/>
  <c r="T36" i="51"/>
  <c r="T34" i="51"/>
  <c r="T32" i="51"/>
  <c r="T30" i="51"/>
  <c r="T28" i="51"/>
  <c r="T52" i="49"/>
  <c r="T50" i="49"/>
  <c r="T48" i="49"/>
  <c r="T46" i="49"/>
  <c r="T44" i="49"/>
  <c r="T42" i="49"/>
  <c r="T40" i="49"/>
  <c r="T38" i="49"/>
  <c r="T36" i="49"/>
  <c r="T34" i="49"/>
  <c r="T32" i="49"/>
  <c r="T30" i="49"/>
  <c r="T28" i="49"/>
  <c r="T52" i="36"/>
  <c r="T50" i="36"/>
  <c r="T48" i="36"/>
  <c r="T46" i="36"/>
  <c r="T44" i="36"/>
  <c r="T42" i="36"/>
  <c r="T40" i="36"/>
  <c r="T38" i="36"/>
  <c r="T36" i="36"/>
  <c r="T34" i="36"/>
  <c r="T32" i="36"/>
  <c r="T30" i="36"/>
  <c r="T28" i="36"/>
  <c r="T52" i="35"/>
  <c r="T50" i="35"/>
  <c r="T48" i="35"/>
  <c r="T46" i="35"/>
  <c r="T44" i="35"/>
  <c r="T42" i="35"/>
  <c r="T40" i="35"/>
  <c r="T38" i="35"/>
  <c r="T36" i="35"/>
  <c r="T34" i="35"/>
  <c r="T32" i="35"/>
  <c r="T30" i="35"/>
  <c r="T28" i="35"/>
  <c r="T52" i="34"/>
  <c r="T50" i="34"/>
  <c r="T48" i="34"/>
  <c r="T46" i="34"/>
  <c r="T44" i="34"/>
  <c r="T42" i="34"/>
  <c r="T40" i="34"/>
  <c r="T38" i="34"/>
  <c r="T36" i="34"/>
  <c r="T34" i="34"/>
  <c r="T32" i="34"/>
  <c r="T30" i="34"/>
  <c r="T28" i="34"/>
  <c r="T52" i="33"/>
  <c r="T50" i="33"/>
  <c r="T48" i="33"/>
  <c r="T46" i="33"/>
  <c r="T44" i="33"/>
  <c r="T42" i="33"/>
  <c r="T40" i="33"/>
  <c r="T38" i="33"/>
  <c r="T36" i="33"/>
  <c r="T34" i="33"/>
  <c r="T32" i="33"/>
  <c r="T30" i="33"/>
  <c r="T28" i="33"/>
  <c r="T52" i="40"/>
  <c r="T50" i="40"/>
  <c r="T48" i="40"/>
  <c r="T46" i="40"/>
  <c r="T44" i="40"/>
  <c r="T42" i="40"/>
  <c r="T40" i="40"/>
  <c r="T38" i="40"/>
  <c r="T36" i="40"/>
  <c r="T34" i="40"/>
  <c r="T32" i="40"/>
  <c r="T30" i="40"/>
  <c r="T28" i="40"/>
  <c r="T52" i="39"/>
  <c r="T50" i="39"/>
  <c r="T48" i="39"/>
  <c r="T46" i="39"/>
  <c r="T44" i="39"/>
  <c r="T42" i="39"/>
  <c r="T40" i="39"/>
  <c r="T38" i="39"/>
  <c r="T36" i="39"/>
  <c r="T34" i="39"/>
  <c r="T32" i="39"/>
  <c r="T30" i="39"/>
  <c r="T28" i="39"/>
  <c r="T52" i="38"/>
  <c r="T50" i="38"/>
  <c r="T48" i="38"/>
  <c r="T46" i="38"/>
  <c r="T44" i="38"/>
  <c r="T42" i="38"/>
  <c r="T40" i="38"/>
  <c r="T38" i="38"/>
  <c r="T36" i="38"/>
  <c r="T34" i="38"/>
  <c r="T32" i="38"/>
  <c r="T30" i="38"/>
  <c r="T28" i="38"/>
  <c r="T52" i="37"/>
  <c r="T50" i="37"/>
  <c r="T48" i="37"/>
  <c r="T46" i="37"/>
  <c r="T44" i="37"/>
  <c r="T42" i="37"/>
  <c r="T40" i="37"/>
  <c r="T38" i="37"/>
  <c r="T36" i="37"/>
  <c r="T34" i="37"/>
  <c r="T32" i="37"/>
  <c r="T30" i="37"/>
  <c r="T28" i="37"/>
  <c r="T52" i="48"/>
  <c r="T50" i="48"/>
  <c r="T48" i="48"/>
  <c r="T46" i="48"/>
  <c r="T44" i="48"/>
  <c r="T42" i="48"/>
  <c r="T40" i="48"/>
  <c r="T38" i="48"/>
  <c r="T36" i="48"/>
  <c r="T34" i="48"/>
  <c r="T32" i="48"/>
  <c r="T30" i="48"/>
  <c r="T28" i="48"/>
  <c r="T52" i="47"/>
  <c r="T50" i="47"/>
  <c r="T48" i="47"/>
  <c r="T46" i="47"/>
  <c r="T44" i="47"/>
  <c r="T42" i="47"/>
  <c r="T40" i="47"/>
  <c r="T38" i="47"/>
  <c r="T36" i="47"/>
  <c r="T34" i="47"/>
  <c r="T32" i="47"/>
  <c r="T30" i="47"/>
  <c r="T28" i="47"/>
  <c r="T52" i="46"/>
  <c r="T50" i="46"/>
  <c r="T48" i="46"/>
  <c r="T46" i="46"/>
  <c r="T44" i="46"/>
  <c r="T42" i="46"/>
  <c r="T40" i="46"/>
  <c r="T38" i="46"/>
  <c r="T36" i="46"/>
  <c r="T34" i="46"/>
  <c r="T32" i="46"/>
  <c r="T30" i="46"/>
  <c r="T28" i="46"/>
  <c r="T52" i="45"/>
  <c r="T50" i="45"/>
  <c r="T48" i="45"/>
  <c r="T46" i="45"/>
  <c r="T44" i="45"/>
  <c r="T42" i="45"/>
  <c r="T40" i="45"/>
  <c r="T38" i="45"/>
  <c r="T36" i="45"/>
  <c r="T34" i="45"/>
  <c r="T32" i="45"/>
  <c r="T30" i="45"/>
  <c r="T28" i="45"/>
  <c r="T52" i="44"/>
  <c r="T50" i="44"/>
  <c r="T48" i="44"/>
  <c r="T46" i="44"/>
  <c r="T44" i="44"/>
  <c r="T42" i="44"/>
  <c r="T40" i="44"/>
  <c r="T38" i="44"/>
  <c r="T36" i="44"/>
  <c r="T34" i="44"/>
  <c r="T32" i="44"/>
  <c r="T30" i="44"/>
  <c r="T28" i="44"/>
  <c r="T52" i="43"/>
  <c r="T50" i="43"/>
  <c r="T48" i="43"/>
  <c r="T46" i="43"/>
  <c r="T44" i="43"/>
  <c r="T42" i="43"/>
  <c r="T40" i="43"/>
  <c r="T38" i="43"/>
  <c r="T36" i="43"/>
  <c r="T34" i="43"/>
  <c r="T32" i="43"/>
  <c r="T30" i="43"/>
  <c r="T28" i="43"/>
  <c r="T52" i="42"/>
  <c r="T50" i="42"/>
  <c r="T48" i="42"/>
  <c r="T46" i="42"/>
  <c r="T44" i="42"/>
  <c r="T42" i="42"/>
  <c r="T40" i="42"/>
  <c r="T38" i="42"/>
  <c r="T36" i="42"/>
  <c r="T34" i="42"/>
  <c r="T32" i="42"/>
  <c r="T30" i="42"/>
  <c r="T28" i="42"/>
  <c r="T52" i="41"/>
  <c r="T50" i="41"/>
  <c r="T48" i="41"/>
  <c r="T46" i="41"/>
  <c r="T44" i="41"/>
  <c r="T42" i="41"/>
  <c r="T40" i="41"/>
  <c r="T38" i="41"/>
  <c r="T36" i="41"/>
  <c r="T34" i="41"/>
  <c r="T32" i="41"/>
  <c r="T30" i="41"/>
  <c r="T28" i="41"/>
  <c r="T52" i="32"/>
  <c r="T50" i="32"/>
  <c r="T48" i="32"/>
  <c r="T46" i="32"/>
  <c r="T44" i="32"/>
  <c r="T42" i="32"/>
  <c r="T40" i="32"/>
  <c r="T38" i="32"/>
  <c r="T36" i="32"/>
  <c r="T34" i="32"/>
  <c r="T32" i="32"/>
  <c r="T30" i="32"/>
  <c r="T28" i="32"/>
  <c r="T52" i="31"/>
  <c r="T50" i="31"/>
  <c r="T48" i="31"/>
  <c r="T46" i="31"/>
  <c r="T44" i="31"/>
  <c r="T42" i="31"/>
  <c r="T40" i="31"/>
  <c r="T38" i="31"/>
  <c r="T36" i="31"/>
  <c r="T34" i="31"/>
  <c r="T32" i="31"/>
  <c r="T30" i="31"/>
  <c r="T28" i="31"/>
  <c r="T52" i="30"/>
  <c r="T50" i="30"/>
  <c r="T48" i="30"/>
  <c r="T46" i="30"/>
  <c r="T44" i="30"/>
  <c r="T42" i="30"/>
  <c r="T40" i="30"/>
  <c r="T38" i="30"/>
  <c r="T36" i="30"/>
  <c r="T34" i="30"/>
  <c r="T32" i="30"/>
  <c r="T30" i="30"/>
  <c r="T28" i="30"/>
  <c r="T52" i="29"/>
  <c r="T50" i="29"/>
  <c r="T48" i="29"/>
  <c r="T46" i="29"/>
  <c r="T44" i="29"/>
  <c r="T42" i="29"/>
  <c r="T40" i="29"/>
  <c r="T38" i="29"/>
  <c r="T36" i="29"/>
  <c r="T34" i="29"/>
  <c r="T32" i="29"/>
  <c r="T30" i="29"/>
  <c r="T28" i="29"/>
  <c r="T52" i="28"/>
  <c r="T50" i="28"/>
  <c r="T48" i="28"/>
  <c r="T46" i="28"/>
  <c r="T44" i="28"/>
  <c r="T42" i="28"/>
  <c r="T40" i="28"/>
  <c r="T38" i="28"/>
  <c r="T36" i="28"/>
  <c r="T34" i="28"/>
  <c r="T32" i="28"/>
  <c r="T30" i="28"/>
  <c r="T28" i="28"/>
  <c r="T52" i="27"/>
  <c r="T50" i="27"/>
  <c r="T48" i="27"/>
  <c r="T46" i="27"/>
  <c r="T44" i="27"/>
  <c r="T42" i="27"/>
  <c r="T40" i="27"/>
  <c r="T38" i="27"/>
  <c r="T36" i="27"/>
  <c r="T34" i="27"/>
  <c r="T32" i="27"/>
  <c r="T30" i="27"/>
  <c r="T28" i="27"/>
  <c r="L22" i="27"/>
  <c r="J14" i="1"/>
  <c r="T52" i="1"/>
  <c r="T50" i="1"/>
  <c r="T48" i="1"/>
  <c r="T46" i="1"/>
  <c r="T44" i="1"/>
  <c r="T42" i="1"/>
  <c r="T40" i="1"/>
  <c r="T38" i="1"/>
  <c r="T36" i="1"/>
  <c r="T34" i="1"/>
  <c r="T32" i="1"/>
  <c r="T30" i="1"/>
  <c r="T28" i="1"/>
  <c r="O52" i="52"/>
  <c r="O48" i="52"/>
  <c r="O46" i="52"/>
  <c r="O42" i="52"/>
  <c r="O40" i="52"/>
  <c r="O38" i="52"/>
  <c r="O36" i="52"/>
  <c r="O34" i="52"/>
  <c r="O32" i="52"/>
  <c r="O52" i="51"/>
  <c r="O48" i="51"/>
  <c r="O46" i="51"/>
  <c r="O42" i="51"/>
  <c r="O40" i="51"/>
  <c r="O38" i="51"/>
  <c r="O36" i="51"/>
  <c r="O34" i="51"/>
  <c r="O32" i="51"/>
  <c r="O52" i="49"/>
  <c r="O48" i="49"/>
  <c r="O46" i="49"/>
  <c r="O42" i="49"/>
  <c r="O40" i="49"/>
  <c r="O38" i="49"/>
  <c r="O36" i="49"/>
  <c r="O34" i="49"/>
  <c r="O32" i="49"/>
  <c r="O52" i="36"/>
  <c r="O48" i="36"/>
  <c r="O46" i="36"/>
  <c r="O42" i="36"/>
  <c r="O40" i="36"/>
  <c r="O38" i="36"/>
  <c r="O36" i="36"/>
  <c r="O34" i="36"/>
  <c r="O32" i="36"/>
  <c r="O52" i="35"/>
  <c r="O48" i="35"/>
  <c r="O46" i="35"/>
  <c r="O42" i="35"/>
  <c r="O40" i="35"/>
  <c r="O38" i="35"/>
  <c r="O36" i="35"/>
  <c r="O34" i="35"/>
  <c r="O32" i="35"/>
  <c r="O52" i="34"/>
  <c r="O48" i="34"/>
  <c r="O46" i="34"/>
  <c r="O42" i="34"/>
  <c r="O40" i="34"/>
  <c r="O38" i="34"/>
  <c r="O36" i="34"/>
  <c r="O34" i="34"/>
  <c r="O32" i="34"/>
  <c r="O52" i="33"/>
  <c r="O48" i="33"/>
  <c r="O46" i="33"/>
  <c r="O42" i="33"/>
  <c r="O40" i="33"/>
  <c r="O38" i="33"/>
  <c r="O36" i="33"/>
  <c r="O34" i="33"/>
  <c r="O32" i="33"/>
  <c r="O52" i="40"/>
  <c r="O48" i="40"/>
  <c r="O46" i="40"/>
  <c r="O42" i="40"/>
  <c r="O40" i="40"/>
  <c r="O38" i="40"/>
  <c r="O36" i="40"/>
  <c r="O34" i="40"/>
  <c r="O32" i="40"/>
  <c r="O52" i="39"/>
  <c r="O48" i="39"/>
  <c r="O46" i="39"/>
  <c r="O42" i="39"/>
  <c r="O40" i="39"/>
  <c r="O38" i="39"/>
  <c r="O36" i="39"/>
  <c r="O34" i="39"/>
  <c r="O32" i="39"/>
  <c r="O52" i="38"/>
  <c r="O48" i="38"/>
  <c r="O46" i="38"/>
  <c r="O42" i="38"/>
  <c r="O40" i="38"/>
  <c r="O38" i="38"/>
  <c r="O36" i="38"/>
  <c r="O34" i="38"/>
  <c r="O32" i="38"/>
  <c r="O52" i="37"/>
  <c r="O48" i="37"/>
  <c r="O46" i="37"/>
  <c r="O42" i="37"/>
  <c r="O40" i="37"/>
  <c r="O38" i="37"/>
  <c r="O36" i="37"/>
  <c r="O34" i="37"/>
  <c r="O32" i="37"/>
  <c r="O52" i="48"/>
  <c r="O48" i="48"/>
  <c r="O46" i="48"/>
  <c r="O42" i="48"/>
  <c r="O40" i="48"/>
  <c r="O38" i="48"/>
  <c r="O36" i="48"/>
  <c r="O34" i="48"/>
  <c r="O32" i="48"/>
  <c r="O52" i="47"/>
  <c r="O48" i="47"/>
  <c r="O46" i="47"/>
  <c r="O42" i="47"/>
  <c r="O40" i="47"/>
  <c r="O38" i="47"/>
  <c r="O36" i="47"/>
  <c r="O34" i="47"/>
  <c r="O32" i="47"/>
  <c r="O52" i="46"/>
  <c r="O48" i="46"/>
  <c r="O46" i="46"/>
  <c r="O42" i="46"/>
  <c r="O40" i="46"/>
  <c r="O38" i="46"/>
  <c r="O36" i="46"/>
  <c r="O34" i="46"/>
  <c r="O32" i="46"/>
  <c r="O52" i="45"/>
  <c r="O48" i="45"/>
  <c r="O46" i="45"/>
  <c r="O42" i="45"/>
  <c r="O40" i="45"/>
  <c r="O38" i="45"/>
  <c r="O36" i="45"/>
  <c r="O34" i="45"/>
  <c r="O32" i="45"/>
  <c r="O52" i="44"/>
  <c r="O48" i="44"/>
  <c r="O46" i="44"/>
  <c r="O42" i="44"/>
  <c r="O40" i="44"/>
  <c r="O38" i="44"/>
  <c r="O36" i="44"/>
  <c r="O34" i="44"/>
  <c r="O32" i="44"/>
  <c r="O52" i="43"/>
  <c r="O48" i="43"/>
  <c r="O46" i="43"/>
  <c r="O42" i="43"/>
  <c r="O40" i="43"/>
  <c r="O38" i="43"/>
  <c r="O36" i="43"/>
  <c r="O34" i="43"/>
  <c r="O32" i="43"/>
  <c r="O52" i="42"/>
  <c r="O48" i="42"/>
  <c r="O46" i="42"/>
  <c r="O42" i="42"/>
  <c r="O40" i="42"/>
  <c r="O38" i="42"/>
  <c r="O36" i="42"/>
  <c r="O34" i="42"/>
  <c r="O32" i="42"/>
  <c r="O52" i="41"/>
  <c r="O48" i="41"/>
  <c r="O46" i="41"/>
  <c r="O42" i="41"/>
  <c r="O40" i="41"/>
  <c r="O38" i="41"/>
  <c r="O36" i="41"/>
  <c r="O34" i="41"/>
  <c r="O32" i="41"/>
  <c r="O52" i="32"/>
  <c r="O48" i="32"/>
  <c r="O46" i="32"/>
  <c r="O42" i="32"/>
  <c r="O40" i="32"/>
  <c r="O38" i="32"/>
  <c r="O36" i="32"/>
  <c r="O34" i="32"/>
  <c r="O32" i="32"/>
  <c r="O52" i="31"/>
  <c r="O48" i="31"/>
  <c r="O46" i="31"/>
  <c r="O42" i="31"/>
  <c r="O40" i="31"/>
  <c r="O38" i="31"/>
  <c r="O36" i="31"/>
  <c r="O34" i="31"/>
  <c r="O32" i="31"/>
  <c r="O52" i="30"/>
  <c r="O48" i="30"/>
  <c r="O46" i="30"/>
  <c r="O42" i="30"/>
  <c r="O40" i="30"/>
  <c r="O38" i="30"/>
  <c r="O36" i="30"/>
  <c r="O34" i="30"/>
  <c r="O32" i="30"/>
  <c r="O52" i="29"/>
  <c r="O48" i="29"/>
  <c r="O46" i="29"/>
  <c r="O42" i="29"/>
  <c r="O40" i="29"/>
  <c r="O38" i="29"/>
  <c r="O36" i="29"/>
  <c r="O34" i="29"/>
  <c r="O32" i="29"/>
  <c r="O52" i="28"/>
  <c r="O48" i="28"/>
  <c r="O46" i="28"/>
  <c r="O42" i="28"/>
  <c r="O40" i="28"/>
  <c r="O38" i="28"/>
  <c r="O36" i="28"/>
  <c r="O34" i="28"/>
  <c r="O32" i="28"/>
  <c r="O52" i="27"/>
  <c r="O48" i="27"/>
  <c r="O46" i="27"/>
  <c r="O42" i="27"/>
  <c r="O40" i="27"/>
  <c r="O38" i="27"/>
  <c r="O36" i="27"/>
  <c r="O34" i="27"/>
  <c r="O32" i="27"/>
  <c r="O52" i="1"/>
  <c r="O50" i="1"/>
  <c r="O48" i="1"/>
  <c r="O46" i="1"/>
  <c r="O44" i="1"/>
  <c r="O42" i="1"/>
  <c r="O40" i="1"/>
  <c r="O38" i="1"/>
  <c r="O36" i="1"/>
  <c r="O34" i="1"/>
  <c r="O32" i="1"/>
  <c r="K53" i="1" l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0" i="1"/>
  <c r="K14" i="1"/>
  <c r="J14" i="52"/>
  <c r="K14" i="52" s="1"/>
  <c r="J14" i="51"/>
  <c r="K14" i="51" s="1"/>
  <c r="J14" i="49"/>
  <c r="K14" i="49" s="1"/>
  <c r="J14" i="36"/>
  <c r="K14" i="36" s="1"/>
  <c r="J14" i="35"/>
  <c r="K14" i="35" s="1"/>
  <c r="J14" i="34"/>
  <c r="K14" i="34" s="1"/>
  <c r="J14" i="33"/>
  <c r="K14" i="33" s="1"/>
  <c r="J14" i="40"/>
  <c r="K14" i="40" s="1"/>
  <c r="J14" i="39"/>
  <c r="K14" i="39" s="1"/>
  <c r="J14" i="38"/>
  <c r="K14" i="38" s="1"/>
  <c r="J14" i="37"/>
  <c r="K14" i="37" s="1"/>
  <c r="J14" i="48"/>
  <c r="K14" i="48" s="1"/>
  <c r="J14" i="47"/>
  <c r="K14" i="47" s="1"/>
  <c r="J14" i="46"/>
  <c r="K14" i="46" s="1"/>
  <c r="J14" i="45"/>
  <c r="K14" i="45" s="1"/>
  <c r="J14" i="44"/>
  <c r="K14" i="44" s="1"/>
  <c r="J14" i="43"/>
  <c r="K14" i="43" s="1"/>
  <c r="J14" i="42"/>
  <c r="K14" i="42" s="1"/>
  <c r="J14" i="41"/>
  <c r="K14" i="41" s="1"/>
  <c r="J14" i="32"/>
  <c r="K14" i="32" s="1"/>
  <c r="J14" i="31"/>
  <c r="K14" i="31" s="1"/>
  <c r="J14" i="30"/>
  <c r="K14" i="30" s="1"/>
  <c r="J14" i="29"/>
  <c r="K14" i="29" s="1"/>
  <c r="J14" i="28"/>
  <c r="K14" i="28" s="1"/>
  <c r="J14" i="27"/>
  <c r="K14" i="27" s="1"/>
  <c r="J15" i="27"/>
  <c r="Q52" i="53"/>
  <c r="P52" i="53"/>
  <c r="J52" i="53"/>
  <c r="M52" i="53" s="1"/>
  <c r="Q51" i="53"/>
  <c r="P51" i="53"/>
  <c r="J51" i="53"/>
  <c r="M51" i="53" s="1"/>
  <c r="Q50" i="53"/>
  <c r="P50" i="53"/>
  <c r="J50" i="53"/>
  <c r="M50" i="53" s="1"/>
  <c r="Q49" i="53"/>
  <c r="P49" i="53"/>
  <c r="M49" i="53"/>
  <c r="R49" i="53" s="1"/>
  <c r="J49" i="53"/>
  <c r="K49" i="53" s="1"/>
  <c r="Q48" i="53"/>
  <c r="P48" i="53"/>
  <c r="J48" i="53"/>
  <c r="K48" i="53" s="1"/>
  <c r="Q47" i="53"/>
  <c r="P47" i="53"/>
  <c r="J47" i="53"/>
  <c r="M47" i="53" s="1"/>
  <c r="N47" i="53" s="1"/>
  <c r="Q46" i="53"/>
  <c r="P46" i="53"/>
  <c r="J46" i="53"/>
  <c r="M46" i="53" s="1"/>
  <c r="N46" i="53" s="1"/>
  <c r="Q45" i="53"/>
  <c r="P45" i="53"/>
  <c r="J45" i="53"/>
  <c r="M45" i="53" s="1"/>
  <c r="Q44" i="53"/>
  <c r="P44" i="53"/>
  <c r="J44" i="53"/>
  <c r="M44" i="53" s="1"/>
  <c r="Q43" i="53"/>
  <c r="P43" i="53"/>
  <c r="J43" i="53"/>
  <c r="M43" i="53" s="1"/>
  <c r="Q42" i="53"/>
  <c r="P42" i="53"/>
  <c r="J42" i="53"/>
  <c r="M42" i="53" s="1"/>
  <c r="Q41" i="53"/>
  <c r="P41" i="53"/>
  <c r="J41" i="53"/>
  <c r="K41" i="53" s="1"/>
  <c r="Q40" i="53"/>
  <c r="P40" i="53"/>
  <c r="J40" i="53"/>
  <c r="K40" i="53" s="1"/>
  <c r="Q39" i="53"/>
  <c r="P39" i="53"/>
  <c r="M39" i="53"/>
  <c r="N39" i="53" s="1"/>
  <c r="J39" i="53"/>
  <c r="K39" i="53" s="1"/>
  <c r="Q38" i="53"/>
  <c r="P38" i="53"/>
  <c r="J38" i="53"/>
  <c r="M38" i="53" s="1"/>
  <c r="N38" i="53" s="1"/>
  <c r="Q37" i="53"/>
  <c r="P37" i="53"/>
  <c r="J37" i="53"/>
  <c r="M37" i="53" s="1"/>
  <c r="Q36" i="53"/>
  <c r="P36" i="53"/>
  <c r="J36" i="53"/>
  <c r="M36" i="53" s="1"/>
  <c r="Q35" i="53"/>
  <c r="P35" i="53"/>
  <c r="J35" i="53"/>
  <c r="M35" i="53" s="1"/>
  <c r="Q34" i="53"/>
  <c r="P34" i="53"/>
  <c r="J34" i="53"/>
  <c r="M34" i="53" s="1"/>
  <c r="Q33" i="53"/>
  <c r="P33" i="53"/>
  <c r="J33" i="53"/>
  <c r="K33" i="53" s="1"/>
  <c r="Q32" i="53"/>
  <c r="P32" i="53"/>
  <c r="J32" i="53"/>
  <c r="K32" i="53" s="1"/>
  <c r="Q31" i="53"/>
  <c r="P31" i="53"/>
  <c r="M31" i="53"/>
  <c r="N31" i="53" s="1"/>
  <c r="K31" i="53"/>
  <c r="J31" i="53"/>
  <c r="Q30" i="53"/>
  <c r="P30" i="53"/>
  <c r="J30" i="53"/>
  <c r="M30" i="53" s="1"/>
  <c r="N30" i="53" s="1"/>
  <c r="Q29" i="53"/>
  <c r="P29" i="53"/>
  <c r="J29" i="53"/>
  <c r="M29" i="53" s="1"/>
  <c r="Q28" i="53"/>
  <c r="P28" i="53"/>
  <c r="J28" i="53"/>
  <c r="M28" i="53" s="1"/>
  <c r="Q27" i="53"/>
  <c r="P27" i="53"/>
  <c r="J27" i="53"/>
  <c r="M27" i="53" s="1"/>
  <c r="Q26" i="53"/>
  <c r="P26" i="53"/>
  <c r="J26" i="53"/>
  <c r="M26" i="53" s="1"/>
  <c r="Q25" i="53"/>
  <c r="P25" i="53"/>
  <c r="J25" i="53"/>
  <c r="K25" i="53" s="1"/>
  <c r="Q24" i="53"/>
  <c r="P24" i="53"/>
  <c r="J24" i="53"/>
  <c r="K24" i="53" s="1"/>
  <c r="Q23" i="53"/>
  <c r="P23" i="53"/>
  <c r="M23" i="53"/>
  <c r="N23" i="53" s="1"/>
  <c r="K23" i="53"/>
  <c r="J23" i="53"/>
  <c r="Q22" i="53"/>
  <c r="P22" i="53"/>
  <c r="J22" i="53"/>
  <c r="M22" i="53" s="1"/>
  <c r="N22" i="53" s="1"/>
  <c r="Q21" i="53"/>
  <c r="P21" i="53"/>
  <c r="J21" i="53"/>
  <c r="M21" i="53" s="1"/>
  <c r="Q20" i="53"/>
  <c r="P20" i="53"/>
  <c r="J20" i="53"/>
  <c r="M20" i="53" s="1"/>
  <c r="Q19" i="53"/>
  <c r="P19" i="53"/>
  <c r="J19" i="53"/>
  <c r="M19" i="53" s="1"/>
  <c r="Q18" i="53"/>
  <c r="P18" i="53"/>
  <c r="J18" i="53"/>
  <c r="M18" i="53" s="1"/>
  <c r="Q17" i="53"/>
  <c r="P17" i="53"/>
  <c r="J17" i="53"/>
  <c r="K17" i="53" s="1"/>
  <c r="Q16" i="53"/>
  <c r="P16" i="53"/>
  <c r="J16" i="53"/>
  <c r="K16" i="53" s="1"/>
  <c r="Q15" i="53"/>
  <c r="P15" i="53"/>
  <c r="J15" i="53"/>
  <c r="M15" i="53" s="1"/>
  <c r="N15" i="53" s="1"/>
  <c r="Q14" i="53"/>
  <c r="P14" i="53"/>
  <c r="J14" i="53"/>
  <c r="M14" i="53" s="1"/>
  <c r="N14" i="53" s="1"/>
  <c r="N59" i="53" s="1"/>
  <c r="Q13" i="53"/>
  <c r="P13" i="53"/>
  <c r="J13" i="53"/>
  <c r="M13" i="53" s="1"/>
  <c r="X1" i="53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J53" i="27"/>
  <c r="J52" i="27"/>
  <c r="J51" i="27"/>
  <c r="J50" i="27"/>
  <c r="J49" i="27"/>
  <c r="J48" i="27"/>
  <c r="J47" i="27"/>
  <c r="J46" i="27"/>
  <c r="J45" i="27"/>
  <c r="J44" i="27"/>
  <c r="J43" i="27"/>
  <c r="J42" i="27"/>
  <c r="J41" i="27"/>
  <c r="J40" i="27"/>
  <c r="J39" i="27"/>
  <c r="J38" i="27"/>
  <c r="J37" i="27"/>
  <c r="J36" i="27"/>
  <c r="J35" i="27"/>
  <c r="J34" i="27"/>
  <c r="J33" i="27"/>
  <c r="J32" i="27"/>
  <c r="J31" i="27"/>
  <c r="J30" i="27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53" i="28"/>
  <c r="J52" i="28"/>
  <c r="J51" i="28"/>
  <c r="J50" i="28"/>
  <c r="J49" i="28"/>
  <c r="J48" i="28"/>
  <c r="J47" i="28"/>
  <c r="J46" i="28"/>
  <c r="J45" i="28"/>
  <c r="J44" i="28"/>
  <c r="J43" i="28"/>
  <c r="J42" i="28"/>
  <c r="J41" i="28"/>
  <c r="J40" i="28"/>
  <c r="J39" i="28"/>
  <c r="J38" i="28"/>
  <c r="J37" i="28"/>
  <c r="J36" i="28"/>
  <c r="J35" i="28"/>
  <c r="J34" i="28"/>
  <c r="J33" i="28"/>
  <c r="J32" i="28"/>
  <c r="J31" i="28"/>
  <c r="J30" i="28"/>
  <c r="J29" i="28"/>
  <c r="J28" i="28"/>
  <c r="J27" i="28"/>
  <c r="J26" i="28"/>
  <c r="J25" i="28"/>
  <c r="J24" i="28"/>
  <c r="J23" i="28"/>
  <c r="J22" i="28"/>
  <c r="J21" i="28"/>
  <c r="J20" i="28"/>
  <c r="J19" i="28"/>
  <c r="J18" i="28"/>
  <c r="J17" i="28"/>
  <c r="J16" i="28"/>
  <c r="J15" i="28"/>
  <c r="J53" i="29"/>
  <c r="J52" i="29"/>
  <c r="J51" i="29"/>
  <c r="J50" i="29"/>
  <c r="J49" i="29"/>
  <c r="J48" i="29"/>
  <c r="J47" i="29"/>
  <c r="J46" i="29"/>
  <c r="J45" i="29"/>
  <c r="J44" i="29"/>
  <c r="J43" i="29"/>
  <c r="J42" i="29"/>
  <c r="J41" i="29"/>
  <c r="J40" i="29"/>
  <c r="J39" i="29"/>
  <c r="J38" i="29"/>
  <c r="J37" i="29"/>
  <c r="J36" i="29"/>
  <c r="J35" i="29"/>
  <c r="J34" i="29"/>
  <c r="J33" i="29"/>
  <c r="J32" i="29"/>
  <c r="J31" i="29"/>
  <c r="J30" i="29"/>
  <c r="J29" i="29"/>
  <c r="J28" i="29"/>
  <c r="J27" i="29"/>
  <c r="J26" i="29"/>
  <c r="J25" i="29"/>
  <c r="J24" i="29"/>
  <c r="J23" i="29"/>
  <c r="J22" i="29"/>
  <c r="J21" i="29"/>
  <c r="J20" i="29"/>
  <c r="J19" i="29"/>
  <c r="J18" i="29"/>
  <c r="J17" i="29"/>
  <c r="J16" i="29"/>
  <c r="J15" i="29"/>
  <c r="J53" i="30"/>
  <c r="J52" i="30"/>
  <c r="J51" i="30"/>
  <c r="J50" i="30"/>
  <c r="J49" i="30"/>
  <c r="J48" i="30"/>
  <c r="J47" i="30"/>
  <c r="J46" i="30"/>
  <c r="J45" i="30"/>
  <c r="J44" i="30"/>
  <c r="J43" i="30"/>
  <c r="J42" i="30"/>
  <c r="J41" i="30"/>
  <c r="J40" i="30"/>
  <c r="J39" i="30"/>
  <c r="J38" i="30"/>
  <c r="J37" i="30"/>
  <c r="J36" i="30"/>
  <c r="J35" i="30"/>
  <c r="J34" i="30"/>
  <c r="J33" i="30"/>
  <c r="J32" i="30"/>
  <c r="J31" i="30"/>
  <c r="J30" i="30"/>
  <c r="J29" i="30"/>
  <c r="J28" i="30"/>
  <c r="J27" i="30"/>
  <c r="J26" i="30"/>
  <c r="J25" i="30"/>
  <c r="J24" i="30"/>
  <c r="J23" i="30"/>
  <c r="J22" i="30"/>
  <c r="J21" i="30"/>
  <c r="J20" i="30"/>
  <c r="J19" i="30"/>
  <c r="J18" i="30"/>
  <c r="J17" i="30"/>
  <c r="J16" i="30"/>
  <c r="J15" i="30"/>
  <c r="J53" i="31"/>
  <c r="J52" i="31"/>
  <c r="J51" i="31"/>
  <c r="J50" i="31"/>
  <c r="J49" i="31"/>
  <c r="J48" i="31"/>
  <c r="J47" i="31"/>
  <c r="J46" i="31"/>
  <c r="J45" i="31"/>
  <c r="J44" i="31"/>
  <c r="J43" i="31"/>
  <c r="J42" i="3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J26" i="32"/>
  <c r="J25" i="32"/>
  <c r="J24" i="32"/>
  <c r="J23" i="32"/>
  <c r="J22" i="32"/>
  <c r="J21" i="32"/>
  <c r="J20" i="32"/>
  <c r="J19" i="32"/>
  <c r="J18" i="32"/>
  <c r="J17" i="32"/>
  <c r="J16" i="32"/>
  <c r="J15" i="32"/>
  <c r="J53" i="41"/>
  <c r="J52" i="41"/>
  <c r="J51" i="41"/>
  <c r="J50" i="41"/>
  <c r="J49" i="41"/>
  <c r="J48" i="41"/>
  <c r="J47" i="41"/>
  <c r="J46" i="41"/>
  <c r="J45" i="41"/>
  <c r="J44" i="41"/>
  <c r="J43" i="41"/>
  <c r="J42" i="41"/>
  <c r="J41" i="41"/>
  <c r="J40" i="41"/>
  <c r="J39" i="41"/>
  <c r="J38" i="41"/>
  <c r="J37" i="41"/>
  <c r="J36" i="41"/>
  <c r="J35" i="41"/>
  <c r="J34" i="41"/>
  <c r="J33" i="41"/>
  <c r="J32" i="41"/>
  <c r="J31" i="41"/>
  <c r="J30" i="41"/>
  <c r="J29" i="41"/>
  <c r="J28" i="41"/>
  <c r="J27" i="41"/>
  <c r="J26" i="41"/>
  <c r="J25" i="41"/>
  <c r="J24" i="41"/>
  <c r="J23" i="41"/>
  <c r="J22" i="41"/>
  <c r="J21" i="41"/>
  <c r="J20" i="41"/>
  <c r="J19" i="41"/>
  <c r="J18" i="41"/>
  <c r="J17" i="41"/>
  <c r="J16" i="41"/>
  <c r="J15" i="41"/>
  <c r="J53" i="42"/>
  <c r="J52" i="42"/>
  <c r="J51" i="42"/>
  <c r="J50" i="42"/>
  <c r="J49" i="42"/>
  <c r="J48" i="42"/>
  <c r="J47" i="42"/>
  <c r="J46" i="42"/>
  <c r="J45" i="42"/>
  <c r="J44" i="42"/>
  <c r="J43" i="42"/>
  <c r="J42" i="42"/>
  <c r="J41" i="42"/>
  <c r="J40" i="42"/>
  <c r="J39" i="42"/>
  <c r="J38" i="42"/>
  <c r="J37" i="42"/>
  <c r="J36" i="42"/>
  <c r="J35" i="42"/>
  <c r="J34" i="42"/>
  <c r="J33" i="42"/>
  <c r="J32" i="42"/>
  <c r="J31" i="42"/>
  <c r="J30" i="42"/>
  <c r="J29" i="42"/>
  <c r="J28" i="42"/>
  <c r="J27" i="42"/>
  <c r="J26" i="42"/>
  <c r="J25" i="42"/>
  <c r="J24" i="42"/>
  <c r="J23" i="42"/>
  <c r="J22" i="42"/>
  <c r="J21" i="42"/>
  <c r="J20" i="42"/>
  <c r="J19" i="42"/>
  <c r="J18" i="42"/>
  <c r="J17" i="42"/>
  <c r="J16" i="42"/>
  <c r="J15" i="42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J32" i="44"/>
  <c r="J31" i="44"/>
  <c r="J30" i="44"/>
  <c r="J29" i="44"/>
  <c r="J28" i="44"/>
  <c r="J27" i="44"/>
  <c r="J26" i="44"/>
  <c r="J25" i="44"/>
  <c r="J24" i="44"/>
  <c r="J23" i="44"/>
  <c r="J22" i="44"/>
  <c r="J21" i="44"/>
  <c r="J20" i="44"/>
  <c r="J19" i="44"/>
  <c r="J18" i="44"/>
  <c r="J17" i="44"/>
  <c r="J16" i="44"/>
  <c r="J15" i="44"/>
  <c r="J53" i="45"/>
  <c r="J52" i="45"/>
  <c r="J51" i="45"/>
  <c r="J50" i="45"/>
  <c r="J49" i="45"/>
  <c r="J48" i="45"/>
  <c r="J47" i="45"/>
  <c r="J46" i="45"/>
  <c r="J45" i="45"/>
  <c r="J44" i="45"/>
  <c r="J43" i="45"/>
  <c r="J42" i="45"/>
  <c r="J41" i="45"/>
  <c r="J40" i="45"/>
  <c r="J39" i="45"/>
  <c r="J38" i="45"/>
  <c r="J37" i="45"/>
  <c r="J36" i="45"/>
  <c r="J35" i="45"/>
  <c r="J34" i="45"/>
  <c r="J33" i="45"/>
  <c r="J32" i="45"/>
  <c r="J31" i="45"/>
  <c r="J30" i="45"/>
  <c r="J29" i="45"/>
  <c r="J28" i="45"/>
  <c r="J27" i="45"/>
  <c r="J26" i="45"/>
  <c r="J25" i="45"/>
  <c r="J24" i="45"/>
  <c r="J23" i="45"/>
  <c r="J22" i="45"/>
  <c r="J21" i="45"/>
  <c r="J20" i="45"/>
  <c r="J19" i="45"/>
  <c r="J18" i="45"/>
  <c r="J17" i="45"/>
  <c r="J16" i="45"/>
  <c r="J15" i="45"/>
  <c r="J53" i="46"/>
  <c r="J52" i="46"/>
  <c r="J51" i="46"/>
  <c r="J50" i="46"/>
  <c r="J49" i="46"/>
  <c r="J48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1" i="46"/>
  <c r="J30" i="46"/>
  <c r="J29" i="46"/>
  <c r="J28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53" i="47"/>
  <c r="J52" i="47"/>
  <c r="J51" i="47"/>
  <c r="J50" i="47"/>
  <c r="J49" i="47"/>
  <c r="J48" i="47"/>
  <c r="J47" i="47"/>
  <c r="J46" i="47"/>
  <c r="J45" i="47"/>
  <c r="J44" i="47"/>
  <c r="J43" i="47"/>
  <c r="J42" i="47"/>
  <c r="J41" i="47"/>
  <c r="J40" i="47"/>
  <c r="J39" i="47"/>
  <c r="J38" i="47"/>
  <c r="J37" i="47"/>
  <c r="J36" i="47"/>
  <c r="J35" i="47"/>
  <c r="J34" i="47"/>
  <c r="J33" i="47"/>
  <c r="J32" i="47"/>
  <c r="J31" i="47"/>
  <c r="J30" i="47"/>
  <c r="J29" i="47"/>
  <c r="J28" i="47"/>
  <c r="J27" i="47"/>
  <c r="J26" i="47"/>
  <c r="J25" i="47"/>
  <c r="J24" i="47"/>
  <c r="J23" i="47"/>
  <c r="J22" i="47"/>
  <c r="J21" i="47"/>
  <c r="J20" i="47"/>
  <c r="J19" i="47"/>
  <c r="J18" i="47"/>
  <c r="J17" i="47"/>
  <c r="J16" i="47"/>
  <c r="J15" i="47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J31" i="48"/>
  <c r="J30" i="48"/>
  <c r="J29" i="48"/>
  <c r="J28" i="48"/>
  <c r="J27" i="48"/>
  <c r="J26" i="48"/>
  <c r="J25" i="48"/>
  <c r="J24" i="48"/>
  <c r="J23" i="48"/>
  <c r="J22" i="48"/>
  <c r="J21" i="48"/>
  <c r="J20" i="48"/>
  <c r="J19" i="48"/>
  <c r="J18" i="48"/>
  <c r="J17" i="48"/>
  <c r="J16" i="48"/>
  <c r="J15" i="48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J34" i="37"/>
  <c r="J33" i="37"/>
  <c r="J32" i="37"/>
  <c r="J31" i="37"/>
  <c r="J30" i="37"/>
  <c r="J29" i="37"/>
  <c r="J28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J25" i="38"/>
  <c r="J24" i="38"/>
  <c r="J23" i="38"/>
  <c r="J22" i="38"/>
  <c r="J21" i="38"/>
  <c r="J20" i="38"/>
  <c r="J19" i="38"/>
  <c r="J18" i="38"/>
  <c r="J17" i="38"/>
  <c r="J16" i="38"/>
  <c r="J15" i="38"/>
  <c r="J53" i="39"/>
  <c r="J52" i="39"/>
  <c r="J51" i="39"/>
  <c r="J50" i="39"/>
  <c r="J49" i="39"/>
  <c r="J48" i="39"/>
  <c r="J47" i="39"/>
  <c r="J46" i="39"/>
  <c r="J45" i="39"/>
  <c r="J44" i="39"/>
  <c r="J43" i="39"/>
  <c r="J42" i="39"/>
  <c r="J41" i="39"/>
  <c r="J40" i="39"/>
  <c r="J39" i="39"/>
  <c r="J38" i="39"/>
  <c r="J37" i="39"/>
  <c r="J36" i="39"/>
  <c r="J35" i="39"/>
  <c r="J34" i="39"/>
  <c r="J33" i="39"/>
  <c r="J32" i="39"/>
  <c r="J31" i="39"/>
  <c r="J30" i="39"/>
  <c r="J29" i="39"/>
  <c r="J28" i="39"/>
  <c r="J27" i="39"/>
  <c r="J26" i="39"/>
  <c r="J25" i="39"/>
  <c r="J24" i="39"/>
  <c r="J23" i="39"/>
  <c r="J22" i="39"/>
  <c r="J21" i="39"/>
  <c r="J20" i="39"/>
  <c r="J19" i="39"/>
  <c r="J18" i="39"/>
  <c r="J17" i="39"/>
  <c r="J16" i="39"/>
  <c r="J15" i="39"/>
  <c r="J53" i="40"/>
  <c r="J52" i="40"/>
  <c r="J51" i="40"/>
  <c r="J50" i="40"/>
  <c r="J49" i="40"/>
  <c r="J48" i="40"/>
  <c r="J47" i="40"/>
  <c r="J46" i="40"/>
  <c r="J45" i="40"/>
  <c r="J44" i="40"/>
  <c r="J43" i="40"/>
  <c r="J42" i="40"/>
  <c r="J41" i="40"/>
  <c r="J40" i="40"/>
  <c r="J39" i="40"/>
  <c r="J38" i="40"/>
  <c r="J37" i="40"/>
  <c r="J36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J18" i="40"/>
  <c r="J17" i="40"/>
  <c r="J16" i="40"/>
  <c r="J15" i="40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J34" i="33"/>
  <c r="J33" i="33"/>
  <c r="J32" i="33"/>
  <c r="J31" i="33"/>
  <c r="J30" i="33"/>
  <c r="J29" i="33"/>
  <c r="J28" i="33"/>
  <c r="J27" i="33"/>
  <c r="J26" i="33"/>
  <c r="J25" i="33"/>
  <c r="J24" i="33"/>
  <c r="J23" i="33"/>
  <c r="J22" i="33"/>
  <c r="J21" i="33"/>
  <c r="J20" i="33"/>
  <c r="J19" i="33"/>
  <c r="J18" i="33"/>
  <c r="J17" i="33"/>
  <c r="J16" i="33"/>
  <c r="J15" i="33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15" i="34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5" i="35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53" i="49"/>
  <c r="J52" i="49"/>
  <c r="J51" i="49"/>
  <c r="J50" i="49"/>
  <c r="J49" i="49"/>
  <c r="J48" i="49"/>
  <c r="J47" i="49"/>
  <c r="J46" i="49"/>
  <c r="J45" i="49"/>
  <c r="J44" i="49"/>
  <c r="J43" i="49"/>
  <c r="J42" i="49"/>
  <c r="J41" i="49"/>
  <c r="J40" i="49"/>
  <c r="J39" i="49"/>
  <c r="J38" i="49"/>
  <c r="J37" i="49"/>
  <c r="J36" i="49"/>
  <c r="J35" i="49"/>
  <c r="J34" i="49"/>
  <c r="J33" i="49"/>
  <c r="J32" i="49"/>
  <c r="J31" i="49"/>
  <c r="J30" i="49"/>
  <c r="J29" i="49"/>
  <c r="J28" i="49"/>
  <c r="J27" i="49"/>
  <c r="J26" i="49"/>
  <c r="J25" i="49"/>
  <c r="J24" i="49"/>
  <c r="J23" i="49"/>
  <c r="J22" i="49"/>
  <c r="J21" i="49"/>
  <c r="J20" i="49"/>
  <c r="J19" i="49"/>
  <c r="J18" i="49"/>
  <c r="J17" i="49"/>
  <c r="J16" i="49"/>
  <c r="J15" i="49"/>
  <c r="J53" i="51"/>
  <c r="J52" i="51"/>
  <c r="J51" i="51"/>
  <c r="J50" i="51"/>
  <c r="J49" i="51"/>
  <c r="J48" i="51"/>
  <c r="J47" i="51"/>
  <c r="J46" i="51"/>
  <c r="J45" i="51"/>
  <c r="J44" i="51"/>
  <c r="J43" i="51"/>
  <c r="J42" i="51"/>
  <c r="J41" i="51"/>
  <c r="J40" i="51"/>
  <c r="J39" i="51"/>
  <c r="J38" i="51"/>
  <c r="J37" i="51"/>
  <c r="J36" i="51"/>
  <c r="J35" i="51"/>
  <c r="J34" i="51"/>
  <c r="J33" i="51"/>
  <c r="J32" i="51"/>
  <c r="J31" i="51"/>
  <c r="J30" i="51"/>
  <c r="J29" i="51"/>
  <c r="J28" i="51"/>
  <c r="J27" i="51"/>
  <c r="J26" i="51"/>
  <c r="J25" i="51"/>
  <c r="J24" i="51"/>
  <c r="J23" i="51"/>
  <c r="J22" i="51"/>
  <c r="J21" i="51"/>
  <c r="J20" i="51"/>
  <c r="J19" i="51"/>
  <c r="J18" i="51"/>
  <c r="J17" i="51"/>
  <c r="J16" i="51"/>
  <c r="J15" i="51"/>
  <c r="J53" i="52"/>
  <c r="J52" i="52"/>
  <c r="J51" i="52"/>
  <c r="J50" i="52"/>
  <c r="J49" i="52"/>
  <c r="J48" i="52"/>
  <c r="J47" i="52"/>
  <c r="J46" i="52"/>
  <c r="J45" i="52"/>
  <c r="J44" i="52"/>
  <c r="J43" i="52"/>
  <c r="J42" i="52"/>
  <c r="J41" i="52"/>
  <c r="J40" i="52"/>
  <c r="J39" i="52"/>
  <c r="J38" i="52"/>
  <c r="J37" i="52"/>
  <c r="J36" i="52"/>
  <c r="J35" i="52"/>
  <c r="J34" i="52"/>
  <c r="J33" i="52"/>
  <c r="J32" i="52"/>
  <c r="J31" i="52"/>
  <c r="J30" i="52"/>
  <c r="J29" i="52"/>
  <c r="J28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J19" i="1"/>
  <c r="K19" i="1" s="1"/>
  <c r="J18" i="1"/>
  <c r="K18" i="1" s="1"/>
  <c r="J17" i="1"/>
  <c r="K17" i="1" s="1"/>
  <c r="J16" i="1"/>
  <c r="J15" i="1"/>
  <c r="K15" i="1" s="1"/>
  <c r="K16" i="1" l="1"/>
  <c r="M16" i="1"/>
  <c r="K15" i="53"/>
  <c r="K47" i="53"/>
  <c r="M48" i="53"/>
  <c r="R48" i="53" s="1"/>
  <c r="S48" i="53" s="1"/>
  <c r="K13" i="53"/>
  <c r="K58" i="53" s="1"/>
  <c r="K21" i="53"/>
  <c r="K29" i="53"/>
  <c r="K37" i="53"/>
  <c r="K45" i="53"/>
  <c r="M17" i="53"/>
  <c r="R17" i="53" s="1"/>
  <c r="M25" i="53"/>
  <c r="R25" i="53" s="1"/>
  <c r="M33" i="53"/>
  <c r="R33" i="53" s="1"/>
  <c r="M41" i="53"/>
  <c r="R41" i="53" s="1"/>
  <c r="K14" i="53"/>
  <c r="K59" i="53" s="1"/>
  <c r="K20" i="53"/>
  <c r="K22" i="53"/>
  <c r="K28" i="53"/>
  <c r="K30" i="53"/>
  <c r="K36" i="53"/>
  <c r="K38" i="53"/>
  <c r="K44" i="53"/>
  <c r="K46" i="53"/>
  <c r="K52" i="53"/>
  <c r="M16" i="53"/>
  <c r="R16" i="53" s="1"/>
  <c r="S16" i="53" s="1"/>
  <c r="M24" i="53"/>
  <c r="R24" i="53" s="1"/>
  <c r="S24" i="53" s="1"/>
  <c r="M32" i="53"/>
  <c r="R32" i="53" s="1"/>
  <c r="S32" i="53" s="1"/>
  <c r="M40" i="53"/>
  <c r="R40" i="53" s="1"/>
  <c r="S40" i="53" s="1"/>
  <c r="P15" i="27"/>
  <c r="P15" i="28" s="1"/>
  <c r="P15" i="29" s="1"/>
  <c r="P15" i="30" s="1"/>
  <c r="P15" i="31" s="1"/>
  <c r="P15" i="32" s="1"/>
  <c r="P15" i="41" s="1"/>
  <c r="P15" i="42" s="1"/>
  <c r="P15" i="43" s="1"/>
  <c r="P15" i="44" s="1"/>
  <c r="P15" i="45" s="1"/>
  <c r="P15" i="46" s="1"/>
  <c r="P15" i="47" s="1"/>
  <c r="P15" i="48" s="1"/>
  <c r="P15" i="37" s="1"/>
  <c r="P15" i="38" s="1"/>
  <c r="P15" i="39" s="1"/>
  <c r="P15" i="40" s="1"/>
  <c r="P15" i="33" s="1"/>
  <c r="P15" i="34" s="1"/>
  <c r="P15" i="35" s="1"/>
  <c r="P15" i="36" s="1"/>
  <c r="P15" i="49" s="1"/>
  <c r="P15" i="51" s="1"/>
  <c r="P15" i="52" s="1"/>
  <c r="P23" i="27"/>
  <c r="P23" i="28" s="1"/>
  <c r="P23" i="29" s="1"/>
  <c r="P23" i="30" s="1"/>
  <c r="P23" i="31" s="1"/>
  <c r="P23" i="32" s="1"/>
  <c r="P23" i="41" s="1"/>
  <c r="P23" i="42" s="1"/>
  <c r="P23" i="43" s="1"/>
  <c r="P23" i="44" s="1"/>
  <c r="P23" i="45" s="1"/>
  <c r="P23" i="46" s="1"/>
  <c r="P23" i="47" s="1"/>
  <c r="P23" i="48" s="1"/>
  <c r="P23" i="37" s="1"/>
  <c r="P23" i="38" s="1"/>
  <c r="P23" i="39" s="1"/>
  <c r="P23" i="40" s="1"/>
  <c r="P23" i="33" s="1"/>
  <c r="P23" i="34" s="1"/>
  <c r="P23" i="35" s="1"/>
  <c r="P23" i="36" s="1"/>
  <c r="P23" i="49" s="1"/>
  <c r="P23" i="51" s="1"/>
  <c r="P23" i="52" s="1"/>
  <c r="P31" i="27"/>
  <c r="P31" i="28" s="1"/>
  <c r="P31" i="29" s="1"/>
  <c r="P31" i="30" s="1"/>
  <c r="P31" i="31" s="1"/>
  <c r="P31" i="32" s="1"/>
  <c r="P31" i="41" s="1"/>
  <c r="P31" i="42" s="1"/>
  <c r="P31" i="43" s="1"/>
  <c r="P31" i="44" s="1"/>
  <c r="P31" i="45" s="1"/>
  <c r="P31" i="46" s="1"/>
  <c r="P31" i="47" s="1"/>
  <c r="P31" i="48" s="1"/>
  <c r="P31" i="37" s="1"/>
  <c r="P31" i="38" s="1"/>
  <c r="P31" i="39" s="1"/>
  <c r="P31" i="40" s="1"/>
  <c r="P31" i="33" s="1"/>
  <c r="P31" i="34" s="1"/>
  <c r="P31" i="35" s="1"/>
  <c r="P31" i="36" s="1"/>
  <c r="P31" i="49" s="1"/>
  <c r="P31" i="51" s="1"/>
  <c r="P31" i="52" s="1"/>
  <c r="P39" i="27"/>
  <c r="P39" i="28" s="1"/>
  <c r="P39" i="29" s="1"/>
  <c r="P39" i="30" s="1"/>
  <c r="P39" i="31" s="1"/>
  <c r="P39" i="32" s="1"/>
  <c r="P39" i="41" s="1"/>
  <c r="P39" i="42" s="1"/>
  <c r="P39" i="43" s="1"/>
  <c r="P39" i="44" s="1"/>
  <c r="P39" i="45" s="1"/>
  <c r="P39" i="46" s="1"/>
  <c r="P39" i="47" s="1"/>
  <c r="P39" i="48" s="1"/>
  <c r="P39" i="37" s="1"/>
  <c r="P39" i="38" s="1"/>
  <c r="P39" i="39" s="1"/>
  <c r="P39" i="40" s="1"/>
  <c r="P39" i="33" s="1"/>
  <c r="P39" i="34" s="1"/>
  <c r="P39" i="35" s="1"/>
  <c r="P39" i="36" s="1"/>
  <c r="P39" i="49" s="1"/>
  <c r="P39" i="51" s="1"/>
  <c r="P39" i="52" s="1"/>
  <c r="P47" i="27"/>
  <c r="P47" i="28" s="1"/>
  <c r="P47" i="29" s="1"/>
  <c r="P47" i="30" s="1"/>
  <c r="P47" i="31" s="1"/>
  <c r="P47" i="32" s="1"/>
  <c r="P47" i="41" s="1"/>
  <c r="P47" i="42" s="1"/>
  <c r="P47" i="43" s="1"/>
  <c r="P47" i="44" s="1"/>
  <c r="P47" i="45" s="1"/>
  <c r="P47" i="46" s="1"/>
  <c r="P47" i="47" s="1"/>
  <c r="P47" i="48" s="1"/>
  <c r="P47" i="37" s="1"/>
  <c r="P47" i="38" s="1"/>
  <c r="P47" i="39" s="1"/>
  <c r="P47" i="40" s="1"/>
  <c r="P47" i="33" s="1"/>
  <c r="P47" i="34" s="1"/>
  <c r="P47" i="35" s="1"/>
  <c r="P47" i="36" s="1"/>
  <c r="P47" i="49" s="1"/>
  <c r="P47" i="51" s="1"/>
  <c r="P47" i="52" s="1"/>
  <c r="P16" i="27"/>
  <c r="P16" i="28" s="1"/>
  <c r="P16" i="29" s="1"/>
  <c r="P16" i="30" s="1"/>
  <c r="P16" i="31" s="1"/>
  <c r="P16" i="32" s="1"/>
  <c r="P16" i="41" s="1"/>
  <c r="P16" i="42" s="1"/>
  <c r="P16" i="43" s="1"/>
  <c r="P16" i="44" s="1"/>
  <c r="P16" i="45" s="1"/>
  <c r="P16" i="46" s="1"/>
  <c r="P16" i="47" s="1"/>
  <c r="P16" i="48" s="1"/>
  <c r="P16" i="37" s="1"/>
  <c r="P16" i="38" s="1"/>
  <c r="P16" i="39" s="1"/>
  <c r="P16" i="40" s="1"/>
  <c r="P16" i="33" s="1"/>
  <c r="P16" i="34" s="1"/>
  <c r="P16" i="35" s="1"/>
  <c r="P16" i="36" s="1"/>
  <c r="P16" i="49" s="1"/>
  <c r="P16" i="51" s="1"/>
  <c r="P16" i="52" s="1"/>
  <c r="P24" i="27"/>
  <c r="P24" i="28" s="1"/>
  <c r="P24" i="29" s="1"/>
  <c r="P24" i="30" s="1"/>
  <c r="P24" i="31" s="1"/>
  <c r="P24" i="32" s="1"/>
  <c r="P24" i="41" s="1"/>
  <c r="P24" i="42" s="1"/>
  <c r="P24" i="43" s="1"/>
  <c r="P24" i="44" s="1"/>
  <c r="P24" i="45" s="1"/>
  <c r="P24" i="46" s="1"/>
  <c r="P24" i="47" s="1"/>
  <c r="P24" i="48" s="1"/>
  <c r="P24" i="37" s="1"/>
  <c r="P24" i="38" s="1"/>
  <c r="P24" i="39" s="1"/>
  <c r="P24" i="40" s="1"/>
  <c r="P24" i="33" s="1"/>
  <c r="P24" i="34" s="1"/>
  <c r="P24" i="35" s="1"/>
  <c r="P24" i="36" s="1"/>
  <c r="P24" i="49" s="1"/>
  <c r="P24" i="51" s="1"/>
  <c r="P24" i="52" s="1"/>
  <c r="P32" i="27"/>
  <c r="P32" i="28" s="1"/>
  <c r="P32" i="29" s="1"/>
  <c r="P32" i="30" s="1"/>
  <c r="P32" i="31" s="1"/>
  <c r="P32" i="32" s="1"/>
  <c r="P32" i="41" s="1"/>
  <c r="P32" i="42" s="1"/>
  <c r="P32" i="43" s="1"/>
  <c r="P32" i="44" s="1"/>
  <c r="P32" i="45" s="1"/>
  <c r="P32" i="46" s="1"/>
  <c r="P32" i="47" s="1"/>
  <c r="P32" i="48" s="1"/>
  <c r="P32" i="37" s="1"/>
  <c r="P32" i="38" s="1"/>
  <c r="P32" i="39" s="1"/>
  <c r="P32" i="40" s="1"/>
  <c r="P32" i="33" s="1"/>
  <c r="P32" i="34" s="1"/>
  <c r="P32" i="35" s="1"/>
  <c r="P32" i="36" s="1"/>
  <c r="P32" i="49" s="1"/>
  <c r="P32" i="51" s="1"/>
  <c r="P32" i="52" s="1"/>
  <c r="P40" i="27"/>
  <c r="P40" i="28" s="1"/>
  <c r="P40" i="29" s="1"/>
  <c r="P40" i="30" s="1"/>
  <c r="P40" i="31" s="1"/>
  <c r="P40" i="32" s="1"/>
  <c r="P40" i="41" s="1"/>
  <c r="P40" i="42" s="1"/>
  <c r="P40" i="43" s="1"/>
  <c r="P40" i="44" s="1"/>
  <c r="P40" i="45" s="1"/>
  <c r="P40" i="46" s="1"/>
  <c r="P40" i="47" s="1"/>
  <c r="P40" i="48" s="1"/>
  <c r="P40" i="37" s="1"/>
  <c r="P40" i="38" s="1"/>
  <c r="P40" i="39" s="1"/>
  <c r="P40" i="40" s="1"/>
  <c r="P40" i="33" s="1"/>
  <c r="P40" i="34" s="1"/>
  <c r="P40" i="35" s="1"/>
  <c r="P40" i="36" s="1"/>
  <c r="P40" i="49" s="1"/>
  <c r="P40" i="51" s="1"/>
  <c r="P40" i="52" s="1"/>
  <c r="P48" i="27"/>
  <c r="P48" i="28" s="1"/>
  <c r="P48" i="29" s="1"/>
  <c r="P48" i="30" s="1"/>
  <c r="P48" i="31" s="1"/>
  <c r="P48" i="32" s="1"/>
  <c r="P48" i="41" s="1"/>
  <c r="P48" i="42" s="1"/>
  <c r="P48" i="43" s="1"/>
  <c r="P48" i="44" s="1"/>
  <c r="P48" i="45" s="1"/>
  <c r="P48" i="46" s="1"/>
  <c r="P48" i="47" s="1"/>
  <c r="P48" i="48" s="1"/>
  <c r="P48" i="37" s="1"/>
  <c r="P48" i="38" s="1"/>
  <c r="P48" i="39" s="1"/>
  <c r="P48" i="40" s="1"/>
  <c r="P48" i="33" s="1"/>
  <c r="P48" i="34" s="1"/>
  <c r="P48" i="35" s="1"/>
  <c r="P48" i="36" s="1"/>
  <c r="P48" i="49" s="1"/>
  <c r="P48" i="51" s="1"/>
  <c r="P48" i="52" s="1"/>
  <c r="P17" i="27"/>
  <c r="P17" i="28" s="1"/>
  <c r="P17" i="29" s="1"/>
  <c r="P17" i="30" s="1"/>
  <c r="P17" i="31" s="1"/>
  <c r="P17" i="32" s="1"/>
  <c r="P17" i="41" s="1"/>
  <c r="P17" i="42" s="1"/>
  <c r="P17" i="43" s="1"/>
  <c r="P17" i="44" s="1"/>
  <c r="P17" i="45" s="1"/>
  <c r="P17" i="46" s="1"/>
  <c r="P17" i="47" s="1"/>
  <c r="P17" i="48" s="1"/>
  <c r="P17" i="37" s="1"/>
  <c r="P17" i="38" s="1"/>
  <c r="P17" i="39" s="1"/>
  <c r="P17" i="40" s="1"/>
  <c r="P17" i="33" s="1"/>
  <c r="P17" i="34" s="1"/>
  <c r="P17" i="35" s="1"/>
  <c r="P17" i="36" s="1"/>
  <c r="P17" i="49" s="1"/>
  <c r="P17" i="51" s="1"/>
  <c r="P17" i="52" s="1"/>
  <c r="P25" i="27"/>
  <c r="P25" i="28" s="1"/>
  <c r="P25" i="29" s="1"/>
  <c r="P25" i="30" s="1"/>
  <c r="P25" i="31" s="1"/>
  <c r="P25" i="32" s="1"/>
  <c r="P25" i="41" s="1"/>
  <c r="P25" i="42" s="1"/>
  <c r="P25" i="43" s="1"/>
  <c r="P25" i="44" s="1"/>
  <c r="P25" i="45" s="1"/>
  <c r="P25" i="46" s="1"/>
  <c r="P25" i="47" s="1"/>
  <c r="P25" i="48" s="1"/>
  <c r="P25" i="37" s="1"/>
  <c r="P25" i="38" s="1"/>
  <c r="P25" i="39" s="1"/>
  <c r="P25" i="40" s="1"/>
  <c r="P25" i="33" s="1"/>
  <c r="P25" i="34" s="1"/>
  <c r="P25" i="35" s="1"/>
  <c r="P25" i="36" s="1"/>
  <c r="P25" i="49" s="1"/>
  <c r="P25" i="51" s="1"/>
  <c r="P25" i="52" s="1"/>
  <c r="P33" i="27"/>
  <c r="P33" i="28" s="1"/>
  <c r="P33" i="29" s="1"/>
  <c r="P33" i="30" s="1"/>
  <c r="P33" i="31" s="1"/>
  <c r="P33" i="32" s="1"/>
  <c r="P33" i="41" s="1"/>
  <c r="P33" i="42" s="1"/>
  <c r="P33" i="43" s="1"/>
  <c r="P33" i="44" s="1"/>
  <c r="P33" i="45" s="1"/>
  <c r="P33" i="46" s="1"/>
  <c r="P33" i="47" s="1"/>
  <c r="P33" i="48" s="1"/>
  <c r="P33" i="37" s="1"/>
  <c r="P33" i="38" s="1"/>
  <c r="P33" i="39" s="1"/>
  <c r="P33" i="40" s="1"/>
  <c r="P33" i="33" s="1"/>
  <c r="P33" i="34" s="1"/>
  <c r="P33" i="35" s="1"/>
  <c r="P33" i="36" s="1"/>
  <c r="P33" i="49" s="1"/>
  <c r="P33" i="51" s="1"/>
  <c r="P33" i="52" s="1"/>
  <c r="P41" i="27"/>
  <c r="P41" i="28" s="1"/>
  <c r="P41" i="29" s="1"/>
  <c r="P41" i="30" s="1"/>
  <c r="P41" i="31" s="1"/>
  <c r="P41" i="32" s="1"/>
  <c r="P41" i="41" s="1"/>
  <c r="P41" i="42" s="1"/>
  <c r="P41" i="43" s="1"/>
  <c r="P41" i="44" s="1"/>
  <c r="P41" i="45" s="1"/>
  <c r="P41" i="46" s="1"/>
  <c r="P41" i="47" s="1"/>
  <c r="P41" i="48" s="1"/>
  <c r="P41" i="37" s="1"/>
  <c r="P41" i="38" s="1"/>
  <c r="P41" i="39" s="1"/>
  <c r="P41" i="40" s="1"/>
  <c r="P41" i="33" s="1"/>
  <c r="P41" i="34" s="1"/>
  <c r="P41" i="35" s="1"/>
  <c r="P41" i="36" s="1"/>
  <c r="P41" i="49" s="1"/>
  <c r="P41" i="51" s="1"/>
  <c r="P41" i="52" s="1"/>
  <c r="P49" i="27"/>
  <c r="P49" i="28" s="1"/>
  <c r="P49" i="29" s="1"/>
  <c r="P49" i="30" s="1"/>
  <c r="P49" i="31" s="1"/>
  <c r="P49" i="32" s="1"/>
  <c r="P49" i="41" s="1"/>
  <c r="P49" i="42" s="1"/>
  <c r="P49" i="43" s="1"/>
  <c r="P49" i="44" s="1"/>
  <c r="P49" i="45" s="1"/>
  <c r="P49" i="46" s="1"/>
  <c r="P49" i="47" s="1"/>
  <c r="P49" i="48" s="1"/>
  <c r="P49" i="37" s="1"/>
  <c r="P49" i="38" s="1"/>
  <c r="P49" i="39" s="1"/>
  <c r="P49" i="40" s="1"/>
  <c r="P49" i="33" s="1"/>
  <c r="P49" i="34" s="1"/>
  <c r="P49" i="35" s="1"/>
  <c r="P49" i="36" s="1"/>
  <c r="P49" i="49" s="1"/>
  <c r="P49" i="51" s="1"/>
  <c r="P49" i="52" s="1"/>
  <c r="P18" i="27"/>
  <c r="P18" i="28" s="1"/>
  <c r="P18" i="29" s="1"/>
  <c r="P18" i="30" s="1"/>
  <c r="P18" i="31" s="1"/>
  <c r="P18" i="32" s="1"/>
  <c r="P18" i="41" s="1"/>
  <c r="P18" i="42" s="1"/>
  <c r="P18" i="43" s="1"/>
  <c r="P18" i="44" s="1"/>
  <c r="P18" i="45" s="1"/>
  <c r="P18" i="46" s="1"/>
  <c r="P18" i="47" s="1"/>
  <c r="P18" i="48" s="1"/>
  <c r="P18" i="37" s="1"/>
  <c r="P18" i="38" s="1"/>
  <c r="P18" i="39" s="1"/>
  <c r="P18" i="40" s="1"/>
  <c r="P18" i="33" s="1"/>
  <c r="P18" i="34" s="1"/>
  <c r="P18" i="35" s="1"/>
  <c r="P18" i="36" s="1"/>
  <c r="P18" i="49" s="1"/>
  <c r="P18" i="51" s="1"/>
  <c r="P18" i="52" s="1"/>
  <c r="P26" i="27"/>
  <c r="P26" i="28" s="1"/>
  <c r="P26" i="29" s="1"/>
  <c r="P26" i="30" s="1"/>
  <c r="P26" i="31" s="1"/>
  <c r="P26" i="32" s="1"/>
  <c r="P26" i="41" s="1"/>
  <c r="P26" i="42" s="1"/>
  <c r="P26" i="43" s="1"/>
  <c r="P26" i="44" s="1"/>
  <c r="P26" i="45" s="1"/>
  <c r="P26" i="46" s="1"/>
  <c r="P26" i="47" s="1"/>
  <c r="P26" i="48" s="1"/>
  <c r="P26" i="37" s="1"/>
  <c r="P26" i="38" s="1"/>
  <c r="P26" i="39" s="1"/>
  <c r="P26" i="40" s="1"/>
  <c r="P26" i="33" s="1"/>
  <c r="P26" i="34" s="1"/>
  <c r="P26" i="35" s="1"/>
  <c r="P26" i="36" s="1"/>
  <c r="P26" i="49" s="1"/>
  <c r="P26" i="51" s="1"/>
  <c r="P26" i="52" s="1"/>
  <c r="P34" i="27"/>
  <c r="P34" i="28" s="1"/>
  <c r="P34" i="29" s="1"/>
  <c r="P34" i="30" s="1"/>
  <c r="P34" i="31" s="1"/>
  <c r="P34" i="32" s="1"/>
  <c r="P34" i="41" s="1"/>
  <c r="P34" i="42" s="1"/>
  <c r="P34" i="43" s="1"/>
  <c r="P34" i="44" s="1"/>
  <c r="P34" i="45" s="1"/>
  <c r="P34" i="46" s="1"/>
  <c r="P34" i="47" s="1"/>
  <c r="P34" i="48" s="1"/>
  <c r="P34" i="37" s="1"/>
  <c r="P34" i="38" s="1"/>
  <c r="P34" i="39" s="1"/>
  <c r="P34" i="40" s="1"/>
  <c r="P34" i="33" s="1"/>
  <c r="P34" i="34" s="1"/>
  <c r="P34" i="35" s="1"/>
  <c r="P34" i="36" s="1"/>
  <c r="P34" i="49" s="1"/>
  <c r="P34" i="51" s="1"/>
  <c r="P34" i="52" s="1"/>
  <c r="P42" i="27"/>
  <c r="P42" i="28" s="1"/>
  <c r="P42" i="29" s="1"/>
  <c r="P42" i="30" s="1"/>
  <c r="P42" i="31" s="1"/>
  <c r="P42" i="32" s="1"/>
  <c r="P42" i="41" s="1"/>
  <c r="P42" i="42" s="1"/>
  <c r="P42" i="43" s="1"/>
  <c r="P42" i="44" s="1"/>
  <c r="P42" i="45" s="1"/>
  <c r="P42" i="46" s="1"/>
  <c r="P42" i="47" s="1"/>
  <c r="P42" i="48" s="1"/>
  <c r="P42" i="37" s="1"/>
  <c r="P42" i="38" s="1"/>
  <c r="P42" i="39" s="1"/>
  <c r="P42" i="40" s="1"/>
  <c r="P42" i="33" s="1"/>
  <c r="P42" i="34" s="1"/>
  <c r="P42" i="35" s="1"/>
  <c r="P42" i="36" s="1"/>
  <c r="P42" i="49" s="1"/>
  <c r="P42" i="51" s="1"/>
  <c r="P42" i="52" s="1"/>
  <c r="P50" i="27"/>
  <c r="P50" i="28" s="1"/>
  <c r="P50" i="29" s="1"/>
  <c r="P50" i="30" s="1"/>
  <c r="P50" i="31" s="1"/>
  <c r="P50" i="32" s="1"/>
  <c r="P50" i="41" s="1"/>
  <c r="P50" i="42" s="1"/>
  <c r="P50" i="43" s="1"/>
  <c r="P50" i="44" s="1"/>
  <c r="P50" i="45" s="1"/>
  <c r="P50" i="46" s="1"/>
  <c r="P50" i="47" s="1"/>
  <c r="P50" i="48" s="1"/>
  <c r="P50" i="37" s="1"/>
  <c r="P50" i="38" s="1"/>
  <c r="P50" i="39" s="1"/>
  <c r="P50" i="40" s="1"/>
  <c r="P50" i="33" s="1"/>
  <c r="P50" i="34" s="1"/>
  <c r="P50" i="35" s="1"/>
  <c r="P50" i="36" s="1"/>
  <c r="P50" i="49" s="1"/>
  <c r="P50" i="51" s="1"/>
  <c r="P50" i="52" s="1"/>
  <c r="P19" i="27"/>
  <c r="P19" i="28" s="1"/>
  <c r="P19" i="29" s="1"/>
  <c r="P19" i="30" s="1"/>
  <c r="P19" i="31" s="1"/>
  <c r="P19" i="32" s="1"/>
  <c r="P19" i="41" s="1"/>
  <c r="P19" i="42" s="1"/>
  <c r="P19" i="43" s="1"/>
  <c r="P19" i="44" s="1"/>
  <c r="P19" i="45" s="1"/>
  <c r="P19" i="46" s="1"/>
  <c r="P19" i="47" s="1"/>
  <c r="P19" i="48" s="1"/>
  <c r="P19" i="37" s="1"/>
  <c r="P19" i="38" s="1"/>
  <c r="P19" i="39" s="1"/>
  <c r="P19" i="40" s="1"/>
  <c r="P19" i="33" s="1"/>
  <c r="P19" i="34" s="1"/>
  <c r="P19" i="35" s="1"/>
  <c r="P19" i="36" s="1"/>
  <c r="P19" i="49" s="1"/>
  <c r="P19" i="51" s="1"/>
  <c r="P19" i="52" s="1"/>
  <c r="P27" i="27"/>
  <c r="P27" i="28" s="1"/>
  <c r="P27" i="29" s="1"/>
  <c r="P27" i="30" s="1"/>
  <c r="P27" i="31" s="1"/>
  <c r="P27" i="32" s="1"/>
  <c r="P27" i="41" s="1"/>
  <c r="P27" i="42" s="1"/>
  <c r="P27" i="43" s="1"/>
  <c r="P27" i="44" s="1"/>
  <c r="P27" i="45" s="1"/>
  <c r="P27" i="46" s="1"/>
  <c r="P27" i="47" s="1"/>
  <c r="P27" i="48" s="1"/>
  <c r="P27" i="37" s="1"/>
  <c r="P27" i="38" s="1"/>
  <c r="P27" i="39" s="1"/>
  <c r="P27" i="40" s="1"/>
  <c r="P27" i="33" s="1"/>
  <c r="P27" i="34" s="1"/>
  <c r="P27" i="35" s="1"/>
  <c r="P27" i="36" s="1"/>
  <c r="P27" i="49" s="1"/>
  <c r="P27" i="51" s="1"/>
  <c r="P27" i="52" s="1"/>
  <c r="P35" i="27"/>
  <c r="P35" i="28" s="1"/>
  <c r="P35" i="29" s="1"/>
  <c r="P35" i="30" s="1"/>
  <c r="P35" i="31" s="1"/>
  <c r="P35" i="32" s="1"/>
  <c r="P35" i="41" s="1"/>
  <c r="P35" i="42" s="1"/>
  <c r="P35" i="43" s="1"/>
  <c r="P35" i="44" s="1"/>
  <c r="P35" i="45" s="1"/>
  <c r="P35" i="46" s="1"/>
  <c r="P35" i="47" s="1"/>
  <c r="P35" i="48" s="1"/>
  <c r="P35" i="37" s="1"/>
  <c r="P35" i="38" s="1"/>
  <c r="P35" i="39" s="1"/>
  <c r="P35" i="40" s="1"/>
  <c r="P35" i="33" s="1"/>
  <c r="P35" i="34" s="1"/>
  <c r="P35" i="35" s="1"/>
  <c r="P35" i="36" s="1"/>
  <c r="P35" i="49" s="1"/>
  <c r="P35" i="51" s="1"/>
  <c r="P35" i="52" s="1"/>
  <c r="P43" i="27"/>
  <c r="P43" i="28" s="1"/>
  <c r="P43" i="29" s="1"/>
  <c r="P43" i="30" s="1"/>
  <c r="P43" i="31" s="1"/>
  <c r="P43" i="32" s="1"/>
  <c r="P43" i="41" s="1"/>
  <c r="P43" i="42" s="1"/>
  <c r="P43" i="43" s="1"/>
  <c r="P43" i="44" s="1"/>
  <c r="P43" i="45" s="1"/>
  <c r="P43" i="46" s="1"/>
  <c r="P43" i="47" s="1"/>
  <c r="P43" i="48" s="1"/>
  <c r="P43" i="37" s="1"/>
  <c r="P43" i="38" s="1"/>
  <c r="P43" i="39" s="1"/>
  <c r="P43" i="40" s="1"/>
  <c r="P43" i="33" s="1"/>
  <c r="P43" i="34" s="1"/>
  <c r="P43" i="35" s="1"/>
  <c r="P43" i="36" s="1"/>
  <c r="P43" i="49" s="1"/>
  <c r="P43" i="51" s="1"/>
  <c r="P43" i="52" s="1"/>
  <c r="P51" i="27"/>
  <c r="P51" i="28" s="1"/>
  <c r="P51" i="29" s="1"/>
  <c r="P51" i="30" s="1"/>
  <c r="P51" i="31" s="1"/>
  <c r="P51" i="32" s="1"/>
  <c r="P51" i="41" s="1"/>
  <c r="P51" i="42" s="1"/>
  <c r="P51" i="43" s="1"/>
  <c r="P51" i="44" s="1"/>
  <c r="P51" i="45" s="1"/>
  <c r="P51" i="46" s="1"/>
  <c r="P51" i="47" s="1"/>
  <c r="P51" i="48" s="1"/>
  <c r="P51" i="37" s="1"/>
  <c r="P51" i="38" s="1"/>
  <c r="P51" i="39" s="1"/>
  <c r="P51" i="40" s="1"/>
  <c r="P51" i="33" s="1"/>
  <c r="P51" i="34" s="1"/>
  <c r="P51" i="35" s="1"/>
  <c r="P51" i="36" s="1"/>
  <c r="P51" i="49" s="1"/>
  <c r="P51" i="51" s="1"/>
  <c r="P51" i="52" s="1"/>
  <c r="P20" i="27"/>
  <c r="P20" i="28" s="1"/>
  <c r="P20" i="29" s="1"/>
  <c r="P20" i="30" s="1"/>
  <c r="P20" i="31" s="1"/>
  <c r="P20" i="32" s="1"/>
  <c r="P20" i="41" s="1"/>
  <c r="P20" i="42" s="1"/>
  <c r="P20" i="43" s="1"/>
  <c r="P20" i="44" s="1"/>
  <c r="P20" i="45" s="1"/>
  <c r="P20" i="46" s="1"/>
  <c r="P20" i="47" s="1"/>
  <c r="P20" i="48" s="1"/>
  <c r="P20" i="37" s="1"/>
  <c r="P20" i="38" s="1"/>
  <c r="P20" i="39" s="1"/>
  <c r="P20" i="40" s="1"/>
  <c r="P20" i="33" s="1"/>
  <c r="P20" i="34" s="1"/>
  <c r="P20" i="35" s="1"/>
  <c r="P20" i="36" s="1"/>
  <c r="P20" i="49" s="1"/>
  <c r="P20" i="51" s="1"/>
  <c r="P20" i="52" s="1"/>
  <c r="P28" i="27"/>
  <c r="P28" i="28" s="1"/>
  <c r="P28" i="29" s="1"/>
  <c r="P28" i="30" s="1"/>
  <c r="P28" i="31" s="1"/>
  <c r="P28" i="32" s="1"/>
  <c r="P28" i="41" s="1"/>
  <c r="P28" i="42" s="1"/>
  <c r="P28" i="43" s="1"/>
  <c r="P28" i="44" s="1"/>
  <c r="P28" i="45" s="1"/>
  <c r="P28" i="46" s="1"/>
  <c r="P28" i="47" s="1"/>
  <c r="P28" i="48" s="1"/>
  <c r="P28" i="37" s="1"/>
  <c r="P28" i="38" s="1"/>
  <c r="P28" i="39" s="1"/>
  <c r="P28" i="40" s="1"/>
  <c r="P28" i="33" s="1"/>
  <c r="P28" i="34" s="1"/>
  <c r="P28" i="35" s="1"/>
  <c r="P28" i="36" s="1"/>
  <c r="P28" i="49" s="1"/>
  <c r="P28" i="51" s="1"/>
  <c r="P28" i="52" s="1"/>
  <c r="P36" i="27"/>
  <c r="P36" i="28" s="1"/>
  <c r="P36" i="29" s="1"/>
  <c r="P36" i="30" s="1"/>
  <c r="P36" i="31" s="1"/>
  <c r="P36" i="32" s="1"/>
  <c r="P36" i="41" s="1"/>
  <c r="P36" i="42" s="1"/>
  <c r="P36" i="43" s="1"/>
  <c r="P36" i="44" s="1"/>
  <c r="P36" i="45" s="1"/>
  <c r="P36" i="46" s="1"/>
  <c r="P36" i="47" s="1"/>
  <c r="P36" i="48" s="1"/>
  <c r="P36" i="37" s="1"/>
  <c r="P36" i="38" s="1"/>
  <c r="P36" i="39" s="1"/>
  <c r="P36" i="40" s="1"/>
  <c r="P36" i="33" s="1"/>
  <c r="P36" i="34" s="1"/>
  <c r="P36" i="35" s="1"/>
  <c r="P36" i="36" s="1"/>
  <c r="P36" i="49" s="1"/>
  <c r="P36" i="51" s="1"/>
  <c r="P36" i="52" s="1"/>
  <c r="P44" i="27"/>
  <c r="P44" i="28" s="1"/>
  <c r="P44" i="29" s="1"/>
  <c r="P44" i="30" s="1"/>
  <c r="P44" i="31" s="1"/>
  <c r="P44" i="32" s="1"/>
  <c r="P44" i="41" s="1"/>
  <c r="P44" i="42" s="1"/>
  <c r="P44" i="43" s="1"/>
  <c r="P44" i="44" s="1"/>
  <c r="P44" i="45" s="1"/>
  <c r="P44" i="46" s="1"/>
  <c r="P44" i="47" s="1"/>
  <c r="P44" i="48" s="1"/>
  <c r="P44" i="37" s="1"/>
  <c r="P44" i="38" s="1"/>
  <c r="P44" i="39" s="1"/>
  <c r="P44" i="40" s="1"/>
  <c r="P44" i="33" s="1"/>
  <c r="P44" i="34" s="1"/>
  <c r="P44" i="35" s="1"/>
  <c r="P44" i="36" s="1"/>
  <c r="P44" i="49" s="1"/>
  <c r="P44" i="51" s="1"/>
  <c r="P44" i="52" s="1"/>
  <c r="P52" i="27"/>
  <c r="P52" i="28" s="1"/>
  <c r="P52" i="29" s="1"/>
  <c r="P52" i="30" s="1"/>
  <c r="P52" i="31" s="1"/>
  <c r="P52" i="32" s="1"/>
  <c r="P52" i="41" s="1"/>
  <c r="P52" i="42" s="1"/>
  <c r="P52" i="43" s="1"/>
  <c r="P52" i="44" s="1"/>
  <c r="P52" i="45" s="1"/>
  <c r="P52" i="46" s="1"/>
  <c r="P52" i="47" s="1"/>
  <c r="P52" i="48" s="1"/>
  <c r="P52" i="37" s="1"/>
  <c r="P52" i="38" s="1"/>
  <c r="P52" i="39" s="1"/>
  <c r="P52" i="40" s="1"/>
  <c r="P52" i="33" s="1"/>
  <c r="P52" i="34" s="1"/>
  <c r="P52" i="35" s="1"/>
  <c r="P52" i="36" s="1"/>
  <c r="P52" i="49" s="1"/>
  <c r="P52" i="51" s="1"/>
  <c r="P52" i="52" s="1"/>
  <c r="P21" i="27"/>
  <c r="P21" i="28" s="1"/>
  <c r="P21" i="29" s="1"/>
  <c r="P21" i="30" s="1"/>
  <c r="P21" i="31" s="1"/>
  <c r="P21" i="32" s="1"/>
  <c r="P21" i="41" s="1"/>
  <c r="P21" i="42" s="1"/>
  <c r="P21" i="43" s="1"/>
  <c r="P21" i="44" s="1"/>
  <c r="P21" i="45" s="1"/>
  <c r="P21" i="46" s="1"/>
  <c r="P21" i="47" s="1"/>
  <c r="P21" i="48" s="1"/>
  <c r="P21" i="37" s="1"/>
  <c r="P21" i="38" s="1"/>
  <c r="P21" i="39" s="1"/>
  <c r="P21" i="40" s="1"/>
  <c r="P21" i="33" s="1"/>
  <c r="P21" i="34" s="1"/>
  <c r="P21" i="35" s="1"/>
  <c r="P21" i="36" s="1"/>
  <c r="P21" i="49" s="1"/>
  <c r="P21" i="51" s="1"/>
  <c r="P21" i="52" s="1"/>
  <c r="P29" i="27"/>
  <c r="P29" i="28" s="1"/>
  <c r="P29" i="29" s="1"/>
  <c r="P29" i="30" s="1"/>
  <c r="P29" i="31" s="1"/>
  <c r="P29" i="32" s="1"/>
  <c r="P29" i="41" s="1"/>
  <c r="P29" i="42" s="1"/>
  <c r="P29" i="43" s="1"/>
  <c r="P29" i="44" s="1"/>
  <c r="P29" i="45" s="1"/>
  <c r="P29" i="46" s="1"/>
  <c r="P29" i="47" s="1"/>
  <c r="P29" i="48" s="1"/>
  <c r="P29" i="37" s="1"/>
  <c r="P29" i="38" s="1"/>
  <c r="P29" i="39" s="1"/>
  <c r="P29" i="40" s="1"/>
  <c r="P29" i="33" s="1"/>
  <c r="P29" i="34" s="1"/>
  <c r="P29" i="35" s="1"/>
  <c r="P29" i="36" s="1"/>
  <c r="P29" i="49" s="1"/>
  <c r="P29" i="51" s="1"/>
  <c r="P29" i="52" s="1"/>
  <c r="P37" i="27"/>
  <c r="P37" i="28" s="1"/>
  <c r="P37" i="29" s="1"/>
  <c r="P37" i="30" s="1"/>
  <c r="P37" i="31" s="1"/>
  <c r="P37" i="32" s="1"/>
  <c r="P37" i="41" s="1"/>
  <c r="P37" i="42" s="1"/>
  <c r="P37" i="43" s="1"/>
  <c r="P37" i="44" s="1"/>
  <c r="P37" i="45" s="1"/>
  <c r="P37" i="46" s="1"/>
  <c r="P37" i="47" s="1"/>
  <c r="P37" i="48" s="1"/>
  <c r="P37" i="37" s="1"/>
  <c r="P37" i="38" s="1"/>
  <c r="P37" i="39" s="1"/>
  <c r="P37" i="40" s="1"/>
  <c r="P37" i="33" s="1"/>
  <c r="P37" i="34" s="1"/>
  <c r="P37" i="35" s="1"/>
  <c r="P37" i="36" s="1"/>
  <c r="P37" i="49" s="1"/>
  <c r="P37" i="51" s="1"/>
  <c r="P37" i="52" s="1"/>
  <c r="P45" i="27"/>
  <c r="P45" i="28" s="1"/>
  <c r="P45" i="29" s="1"/>
  <c r="P45" i="30" s="1"/>
  <c r="P45" i="31" s="1"/>
  <c r="P45" i="32" s="1"/>
  <c r="P45" i="41" s="1"/>
  <c r="P45" i="42" s="1"/>
  <c r="P45" i="43" s="1"/>
  <c r="P45" i="44" s="1"/>
  <c r="P45" i="45" s="1"/>
  <c r="P45" i="46" s="1"/>
  <c r="P45" i="47" s="1"/>
  <c r="P45" i="48" s="1"/>
  <c r="P45" i="37" s="1"/>
  <c r="P45" i="38" s="1"/>
  <c r="P45" i="39" s="1"/>
  <c r="P45" i="40" s="1"/>
  <c r="P45" i="33" s="1"/>
  <c r="P45" i="34" s="1"/>
  <c r="P45" i="35" s="1"/>
  <c r="P45" i="36" s="1"/>
  <c r="P45" i="49" s="1"/>
  <c r="P45" i="51" s="1"/>
  <c r="P45" i="52" s="1"/>
  <c r="P53" i="27"/>
  <c r="P53" i="28" s="1"/>
  <c r="P53" i="29" s="1"/>
  <c r="P53" i="30" s="1"/>
  <c r="P53" i="31" s="1"/>
  <c r="P53" i="32" s="1"/>
  <c r="P53" i="41" s="1"/>
  <c r="P53" i="42" s="1"/>
  <c r="P53" i="43" s="1"/>
  <c r="P53" i="44" s="1"/>
  <c r="P53" i="45" s="1"/>
  <c r="P53" i="46" s="1"/>
  <c r="P53" i="47" s="1"/>
  <c r="P53" i="48" s="1"/>
  <c r="P53" i="37" s="1"/>
  <c r="P53" i="38" s="1"/>
  <c r="P53" i="39" s="1"/>
  <c r="P53" i="40" s="1"/>
  <c r="P53" i="33" s="1"/>
  <c r="P53" i="34" s="1"/>
  <c r="P53" i="35" s="1"/>
  <c r="P53" i="36" s="1"/>
  <c r="P53" i="49" s="1"/>
  <c r="P53" i="51" s="1"/>
  <c r="P53" i="52" s="1"/>
  <c r="P14" i="27"/>
  <c r="P14" i="28" s="1"/>
  <c r="P14" i="29" s="1"/>
  <c r="P14" i="30" s="1"/>
  <c r="P14" i="31" s="1"/>
  <c r="P14" i="32" s="1"/>
  <c r="P14" i="41" s="1"/>
  <c r="P14" i="42" s="1"/>
  <c r="P14" i="43" s="1"/>
  <c r="P14" i="44" s="1"/>
  <c r="P14" i="45" s="1"/>
  <c r="P14" i="46" s="1"/>
  <c r="P14" i="47" s="1"/>
  <c r="P14" i="48" s="1"/>
  <c r="P14" i="37" s="1"/>
  <c r="P14" i="38" s="1"/>
  <c r="P14" i="39" s="1"/>
  <c r="P14" i="40" s="1"/>
  <c r="P14" i="33" s="1"/>
  <c r="P14" i="34" s="1"/>
  <c r="P14" i="35" s="1"/>
  <c r="P14" i="36" s="1"/>
  <c r="P14" i="49" s="1"/>
  <c r="P14" i="51" s="1"/>
  <c r="P14" i="52" s="1"/>
  <c r="P22" i="27"/>
  <c r="P22" i="28" s="1"/>
  <c r="P22" i="29" s="1"/>
  <c r="P22" i="30" s="1"/>
  <c r="P22" i="31" s="1"/>
  <c r="P22" i="32" s="1"/>
  <c r="P22" i="41" s="1"/>
  <c r="P22" i="42" s="1"/>
  <c r="P22" i="43" s="1"/>
  <c r="P22" i="44" s="1"/>
  <c r="P22" i="45" s="1"/>
  <c r="P22" i="46" s="1"/>
  <c r="P22" i="47" s="1"/>
  <c r="P22" i="48" s="1"/>
  <c r="P22" i="37" s="1"/>
  <c r="P22" i="38" s="1"/>
  <c r="P22" i="39" s="1"/>
  <c r="P22" i="40" s="1"/>
  <c r="P22" i="33" s="1"/>
  <c r="P22" i="34" s="1"/>
  <c r="P22" i="35" s="1"/>
  <c r="P22" i="36" s="1"/>
  <c r="P22" i="49" s="1"/>
  <c r="P22" i="51" s="1"/>
  <c r="P22" i="52" s="1"/>
  <c r="P30" i="27"/>
  <c r="P30" i="28" s="1"/>
  <c r="P30" i="29" s="1"/>
  <c r="P30" i="30" s="1"/>
  <c r="P30" i="31" s="1"/>
  <c r="P30" i="32" s="1"/>
  <c r="P30" i="41" s="1"/>
  <c r="P30" i="42" s="1"/>
  <c r="P30" i="43" s="1"/>
  <c r="P30" i="44" s="1"/>
  <c r="P30" i="45" s="1"/>
  <c r="P30" i="46" s="1"/>
  <c r="P30" i="47" s="1"/>
  <c r="P30" i="48" s="1"/>
  <c r="P30" i="37" s="1"/>
  <c r="P30" i="38" s="1"/>
  <c r="P30" i="39" s="1"/>
  <c r="P30" i="40" s="1"/>
  <c r="P30" i="33" s="1"/>
  <c r="P30" i="34" s="1"/>
  <c r="P30" i="35" s="1"/>
  <c r="P30" i="36" s="1"/>
  <c r="P30" i="49" s="1"/>
  <c r="P30" i="51" s="1"/>
  <c r="P30" i="52" s="1"/>
  <c r="P38" i="27"/>
  <c r="P38" i="28" s="1"/>
  <c r="P38" i="29" s="1"/>
  <c r="P38" i="30" s="1"/>
  <c r="P38" i="31" s="1"/>
  <c r="P38" i="32" s="1"/>
  <c r="P38" i="41" s="1"/>
  <c r="P38" i="42" s="1"/>
  <c r="P38" i="43" s="1"/>
  <c r="P38" i="44" s="1"/>
  <c r="P38" i="45" s="1"/>
  <c r="P38" i="46" s="1"/>
  <c r="P38" i="47" s="1"/>
  <c r="P38" i="48" s="1"/>
  <c r="P38" i="37" s="1"/>
  <c r="P38" i="38" s="1"/>
  <c r="P38" i="39" s="1"/>
  <c r="P38" i="40" s="1"/>
  <c r="P38" i="33" s="1"/>
  <c r="P38" i="34" s="1"/>
  <c r="P38" i="35" s="1"/>
  <c r="P38" i="36" s="1"/>
  <c r="P38" i="49" s="1"/>
  <c r="P38" i="51" s="1"/>
  <c r="P38" i="52" s="1"/>
  <c r="P46" i="27"/>
  <c r="P46" i="28" s="1"/>
  <c r="P46" i="29" s="1"/>
  <c r="P46" i="30" s="1"/>
  <c r="P46" i="31" s="1"/>
  <c r="P46" i="32" s="1"/>
  <c r="P46" i="41" s="1"/>
  <c r="P46" i="42" s="1"/>
  <c r="P46" i="43" s="1"/>
  <c r="P46" i="44" s="1"/>
  <c r="P46" i="45" s="1"/>
  <c r="P46" i="46" s="1"/>
  <c r="P46" i="47" s="1"/>
  <c r="P46" i="48" s="1"/>
  <c r="P46" i="37" s="1"/>
  <c r="P46" i="38" s="1"/>
  <c r="P46" i="39" s="1"/>
  <c r="P46" i="40" s="1"/>
  <c r="P46" i="33" s="1"/>
  <c r="P46" i="34" s="1"/>
  <c r="P46" i="35" s="1"/>
  <c r="P46" i="36" s="1"/>
  <c r="P46" i="49" s="1"/>
  <c r="P46" i="51" s="1"/>
  <c r="P46" i="52" s="1"/>
  <c r="R51" i="53"/>
  <c r="N51" i="53"/>
  <c r="N13" i="53"/>
  <c r="R13" i="53"/>
  <c r="N21" i="53"/>
  <c r="O21" i="53" s="1"/>
  <c r="R21" i="53"/>
  <c r="N37" i="53"/>
  <c r="O37" i="53" s="1"/>
  <c r="R37" i="53"/>
  <c r="R19" i="53"/>
  <c r="N19" i="53"/>
  <c r="R27" i="53"/>
  <c r="N27" i="53"/>
  <c r="R35" i="53"/>
  <c r="N35" i="53"/>
  <c r="O35" i="53" s="1"/>
  <c r="R43" i="53"/>
  <c r="N43" i="53"/>
  <c r="O43" i="53" s="1"/>
  <c r="S17" i="53"/>
  <c r="S25" i="53"/>
  <c r="T41" i="53"/>
  <c r="S41" i="53"/>
  <c r="S49" i="53"/>
  <c r="N20" i="53"/>
  <c r="R20" i="53"/>
  <c r="S20" i="53" s="1"/>
  <c r="N28" i="53"/>
  <c r="R28" i="53"/>
  <c r="S28" i="53" s="1"/>
  <c r="N36" i="53"/>
  <c r="R36" i="53"/>
  <c r="S36" i="53" s="1"/>
  <c r="N44" i="53"/>
  <c r="R44" i="53"/>
  <c r="S44" i="53" s="1"/>
  <c r="N52" i="53"/>
  <c r="R52" i="53"/>
  <c r="S52" i="53" s="1"/>
  <c r="N29" i="53"/>
  <c r="O29" i="53" s="1"/>
  <c r="R29" i="53"/>
  <c r="N45" i="53"/>
  <c r="O45" i="53" s="1"/>
  <c r="R45" i="53"/>
  <c r="R18" i="53"/>
  <c r="S18" i="53" s="1"/>
  <c r="N18" i="53"/>
  <c r="R26" i="53"/>
  <c r="S26" i="53" s="1"/>
  <c r="N26" i="53"/>
  <c r="R34" i="53"/>
  <c r="S34" i="53" s="1"/>
  <c r="N34" i="53"/>
  <c r="R42" i="53"/>
  <c r="S42" i="53" s="1"/>
  <c r="N42" i="53"/>
  <c r="R50" i="53"/>
  <c r="S50" i="53" s="1"/>
  <c r="N50" i="53"/>
  <c r="N16" i="53"/>
  <c r="O15" i="53" s="1"/>
  <c r="N17" i="53"/>
  <c r="K18" i="53"/>
  <c r="K19" i="53"/>
  <c r="N25" i="53"/>
  <c r="K26" i="53"/>
  <c r="K27" i="53"/>
  <c r="N32" i="53"/>
  <c r="O31" i="53" s="1"/>
  <c r="N33" i="53"/>
  <c r="K34" i="53"/>
  <c r="K35" i="53"/>
  <c r="N40" i="53"/>
  <c r="O39" i="53" s="1"/>
  <c r="N41" i="53"/>
  <c r="O41" i="53" s="1"/>
  <c r="K42" i="53"/>
  <c r="K43" i="53"/>
  <c r="N48" i="53"/>
  <c r="O47" i="53" s="1"/>
  <c r="N49" i="53"/>
  <c r="K50" i="53"/>
  <c r="K51" i="53"/>
  <c r="R14" i="53"/>
  <c r="S14" i="53" s="1"/>
  <c r="S59" i="53" s="1"/>
  <c r="R22" i="53"/>
  <c r="S22" i="53" s="1"/>
  <c r="R30" i="53"/>
  <c r="S30" i="53" s="1"/>
  <c r="R38" i="53"/>
  <c r="S38" i="53" s="1"/>
  <c r="R46" i="53"/>
  <c r="S46" i="53" s="1"/>
  <c r="R15" i="53"/>
  <c r="R23" i="53"/>
  <c r="R31" i="53"/>
  <c r="R39" i="53"/>
  <c r="R47" i="53"/>
  <c r="L53" i="52"/>
  <c r="L52" i="52"/>
  <c r="B52" i="52"/>
  <c r="L51" i="52"/>
  <c r="L50" i="52"/>
  <c r="B50" i="52"/>
  <c r="L49" i="52"/>
  <c r="L48" i="52"/>
  <c r="B48" i="52"/>
  <c r="L47" i="52"/>
  <c r="L46" i="52"/>
  <c r="B46" i="52"/>
  <c r="L45" i="52"/>
  <c r="L44" i="52"/>
  <c r="B44" i="52"/>
  <c r="L43" i="52"/>
  <c r="L42" i="52"/>
  <c r="B42" i="52"/>
  <c r="L41" i="52"/>
  <c r="L40" i="52"/>
  <c r="B40" i="52"/>
  <c r="L39" i="52"/>
  <c r="L38" i="52"/>
  <c r="B38" i="52"/>
  <c r="L37" i="52"/>
  <c r="L36" i="52"/>
  <c r="B36" i="52"/>
  <c r="L35" i="52"/>
  <c r="L34" i="52"/>
  <c r="B34" i="52"/>
  <c r="L33" i="52"/>
  <c r="L32" i="52"/>
  <c r="B32" i="52"/>
  <c r="L31" i="52"/>
  <c r="L30" i="52"/>
  <c r="B30" i="52"/>
  <c r="L29" i="52"/>
  <c r="L28" i="52"/>
  <c r="B28" i="52"/>
  <c r="L27" i="52"/>
  <c r="L26" i="52"/>
  <c r="B26" i="52"/>
  <c r="L25" i="52"/>
  <c r="L24" i="52"/>
  <c r="B24" i="52"/>
  <c r="L23" i="52"/>
  <c r="L22" i="52"/>
  <c r="B22" i="52"/>
  <c r="L21" i="52"/>
  <c r="L20" i="52"/>
  <c r="B20" i="52"/>
  <c r="L19" i="52"/>
  <c r="L18" i="52"/>
  <c r="B18" i="52"/>
  <c r="L17" i="52"/>
  <c r="L16" i="52"/>
  <c r="B16" i="52"/>
  <c r="L15" i="52"/>
  <c r="L14" i="52"/>
  <c r="B14" i="52"/>
  <c r="G6" i="52"/>
  <c r="C6" i="52"/>
  <c r="T5" i="52"/>
  <c r="C5" i="52"/>
  <c r="X2" i="52"/>
  <c r="L53" i="51"/>
  <c r="L52" i="51"/>
  <c r="B52" i="51"/>
  <c r="L51" i="51"/>
  <c r="L50" i="51"/>
  <c r="B50" i="51"/>
  <c r="L49" i="51"/>
  <c r="L48" i="51"/>
  <c r="B48" i="51"/>
  <c r="L47" i="51"/>
  <c r="L46" i="51"/>
  <c r="B46" i="51"/>
  <c r="L45" i="51"/>
  <c r="L44" i="51"/>
  <c r="B44" i="51"/>
  <c r="L43" i="51"/>
  <c r="L42" i="51"/>
  <c r="B42" i="51"/>
  <c r="L41" i="51"/>
  <c r="L40" i="51"/>
  <c r="B40" i="51"/>
  <c r="L39" i="51"/>
  <c r="L38" i="51"/>
  <c r="B38" i="51"/>
  <c r="L37" i="51"/>
  <c r="L36" i="51"/>
  <c r="B36" i="51"/>
  <c r="L35" i="51"/>
  <c r="L34" i="51"/>
  <c r="B34" i="51"/>
  <c r="L33" i="51"/>
  <c r="L32" i="51"/>
  <c r="B32" i="51"/>
  <c r="L31" i="51"/>
  <c r="L30" i="51"/>
  <c r="B30" i="51"/>
  <c r="L29" i="51"/>
  <c r="L28" i="51"/>
  <c r="B28" i="51"/>
  <c r="L27" i="51"/>
  <c r="L26" i="51"/>
  <c r="B26" i="51"/>
  <c r="L25" i="51"/>
  <c r="L24" i="51"/>
  <c r="B24" i="51"/>
  <c r="L23" i="51"/>
  <c r="L22" i="51"/>
  <c r="B22" i="51"/>
  <c r="L21" i="51"/>
  <c r="L20" i="51"/>
  <c r="B20" i="51"/>
  <c r="L19" i="51"/>
  <c r="L18" i="51"/>
  <c r="B18" i="51"/>
  <c r="L17" i="51"/>
  <c r="L16" i="51"/>
  <c r="B16" i="51"/>
  <c r="L15" i="51"/>
  <c r="L14" i="51"/>
  <c r="B14" i="51"/>
  <c r="G6" i="51"/>
  <c r="C6" i="51"/>
  <c r="T5" i="51"/>
  <c r="C5" i="51"/>
  <c r="X2" i="51"/>
  <c r="E7" i="51" l="1"/>
  <c r="E7" i="52"/>
  <c r="N24" i="53"/>
  <c r="O23" i="53" s="1"/>
  <c r="T33" i="53"/>
  <c r="O25" i="53"/>
  <c r="S33" i="53"/>
  <c r="T21" i="53"/>
  <c r="S21" i="53"/>
  <c r="T47" i="53"/>
  <c r="S47" i="53"/>
  <c r="T45" i="53"/>
  <c r="S45" i="53"/>
  <c r="T25" i="53"/>
  <c r="T35" i="53"/>
  <c r="S35" i="53"/>
  <c r="T37" i="53"/>
  <c r="S37" i="53"/>
  <c r="S43" i="53"/>
  <c r="T43" i="53"/>
  <c r="T39" i="53"/>
  <c r="S39" i="53"/>
  <c r="O27" i="53"/>
  <c r="T13" i="53"/>
  <c r="S13" i="53"/>
  <c r="S58" i="53" s="1"/>
  <c r="T27" i="53"/>
  <c r="S27" i="53"/>
  <c r="O13" i="53"/>
  <c r="N58" i="53"/>
  <c r="T49" i="53"/>
  <c r="T31" i="53"/>
  <c r="S31" i="53"/>
  <c r="T29" i="53"/>
  <c r="S29" i="53"/>
  <c r="T17" i="53"/>
  <c r="O19" i="53"/>
  <c r="O51" i="53"/>
  <c r="T23" i="53"/>
  <c r="S23" i="53"/>
  <c r="T15" i="53"/>
  <c r="S15" i="53"/>
  <c r="O49" i="53"/>
  <c r="O33" i="53"/>
  <c r="O17" i="53"/>
  <c r="T19" i="53"/>
  <c r="S19" i="53"/>
  <c r="S51" i="53"/>
  <c r="T51" i="53"/>
  <c r="C7" i="52"/>
  <c r="C7" i="51"/>
  <c r="L14" i="27"/>
  <c r="L15" i="27"/>
  <c r="B16" i="27"/>
  <c r="L16" i="27"/>
  <c r="L17" i="27"/>
  <c r="B18" i="27"/>
  <c r="L18" i="27"/>
  <c r="L19" i="27"/>
  <c r="B20" i="27"/>
  <c r="L20" i="27"/>
  <c r="L21" i="27"/>
  <c r="B22" i="27"/>
  <c r="L23" i="27"/>
  <c r="B24" i="27"/>
  <c r="L24" i="27"/>
  <c r="L25" i="27"/>
  <c r="B26" i="27"/>
  <c r="L26" i="27"/>
  <c r="L27" i="27"/>
  <c r="B28" i="27"/>
  <c r="L28" i="27"/>
  <c r="L29" i="27"/>
  <c r="B30" i="27"/>
  <c r="L30" i="27"/>
  <c r="L31" i="27"/>
  <c r="B32" i="27"/>
  <c r="L32" i="27"/>
  <c r="L33" i="27"/>
  <c r="B34" i="27"/>
  <c r="L34" i="27"/>
  <c r="L35" i="27"/>
  <c r="L53" i="27" l="1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53" i="30"/>
  <c r="L52" i="30"/>
  <c r="L51" i="30"/>
  <c r="L50" i="30"/>
  <c r="L49" i="30"/>
  <c r="L48" i="30"/>
  <c r="L47" i="30"/>
  <c r="L46" i="30"/>
  <c r="L45" i="30"/>
  <c r="L44" i="30"/>
  <c r="L43" i="30"/>
  <c r="L42" i="30"/>
  <c r="L41" i="30"/>
  <c r="L40" i="30"/>
  <c r="L39" i="30"/>
  <c r="L38" i="30"/>
  <c r="L37" i="30"/>
  <c r="L36" i="30"/>
  <c r="L35" i="30"/>
  <c r="L34" i="30"/>
  <c r="L33" i="30"/>
  <c r="L32" i="30"/>
  <c r="L31" i="30"/>
  <c r="L30" i="30"/>
  <c r="L29" i="30"/>
  <c r="L28" i="30"/>
  <c r="L27" i="30"/>
  <c r="L26" i="30"/>
  <c r="L25" i="30"/>
  <c r="L24" i="30"/>
  <c r="L23" i="30"/>
  <c r="L22" i="30"/>
  <c r="L21" i="30"/>
  <c r="L20" i="30"/>
  <c r="L19" i="30"/>
  <c r="L18" i="30"/>
  <c r="L17" i="30"/>
  <c r="L16" i="30"/>
  <c r="L15" i="30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53" i="32"/>
  <c r="L52" i="32"/>
  <c r="L51" i="32"/>
  <c r="L50" i="32"/>
  <c r="L49" i="32"/>
  <c r="L48" i="32"/>
  <c r="L47" i="32"/>
  <c r="L46" i="32"/>
  <c r="L45" i="32"/>
  <c r="L44" i="32"/>
  <c r="L43" i="32"/>
  <c r="L42" i="32"/>
  <c r="L41" i="32"/>
  <c r="L40" i="32"/>
  <c r="L39" i="32"/>
  <c r="L38" i="32"/>
  <c r="L37" i="32"/>
  <c r="L36" i="32"/>
  <c r="L35" i="32"/>
  <c r="L34" i="32"/>
  <c r="L33" i="32"/>
  <c r="L32" i="32"/>
  <c r="L31" i="32"/>
  <c r="L30" i="32"/>
  <c r="L29" i="32"/>
  <c r="L28" i="32"/>
  <c r="L27" i="32"/>
  <c r="L26" i="32"/>
  <c r="L25" i="32"/>
  <c r="L24" i="32"/>
  <c r="L23" i="32"/>
  <c r="L22" i="32"/>
  <c r="L21" i="32"/>
  <c r="L20" i="32"/>
  <c r="L19" i="32"/>
  <c r="L18" i="32"/>
  <c r="L17" i="32"/>
  <c r="L16" i="32"/>
  <c r="L15" i="32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53" i="42"/>
  <c r="L52" i="42"/>
  <c r="L51" i="42"/>
  <c r="L50" i="42"/>
  <c r="L49" i="42"/>
  <c r="L48" i="42"/>
  <c r="L47" i="42"/>
  <c r="L46" i="42"/>
  <c r="L45" i="42"/>
  <c r="L44" i="42"/>
  <c r="L43" i="42"/>
  <c r="L42" i="42"/>
  <c r="L41" i="42"/>
  <c r="L40" i="42"/>
  <c r="L39" i="42"/>
  <c r="L38" i="42"/>
  <c r="L37" i="42"/>
  <c r="L36" i="42"/>
  <c r="L35" i="42"/>
  <c r="L34" i="42"/>
  <c r="L33" i="42"/>
  <c r="L32" i="42"/>
  <c r="L31" i="42"/>
  <c r="L30" i="42"/>
  <c r="L29" i="42"/>
  <c r="L28" i="42"/>
  <c r="L27" i="42"/>
  <c r="L26" i="42"/>
  <c r="L25" i="42"/>
  <c r="L24" i="42"/>
  <c r="L23" i="42"/>
  <c r="L22" i="42"/>
  <c r="L21" i="42"/>
  <c r="L20" i="42"/>
  <c r="L19" i="42"/>
  <c r="L18" i="42"/>
  <c r="L17" i="42"/>
  <c r="L16" i="42"/>
  <c r="L15" i="42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53" i="44"/>
  <c r="L52" i="44"/>
  <c r="L51" i="44"/>
  <c r="L50" i="44"/>
  <c r="L49" i="44"/>
  <c r="L48" i="44"/>
  <c r="L47" i="44"/>
  <c r="L46" i="44"/>
  <c r="L45" i="44"/>
  <c r="L44" i="44"/>
  <c r="L43" i="44"/>
  <c r="L42" i="44"/>
  <c r="L41" i="44"/>
  <c r="L40" i="44"/>
  <c r="L39" i="44"/>
  <c r="L38" i="44"/>
  <c r="L37" i="44"/>
  <c r="L36" i="44"/>
  <c r="L35" i="44"/>
  <c r="L34" i="44"/>
  <c r="L33" i="44"/>
  <c r="L32" i="44"/>
  <c r="L31" i="44"/>
  <c r="L30" i="44"/>
  <c r="L29" i="44"/>
  <c r="L28" i="44"/>
  <c r="L27" i="44"/>
  <c r="L26" i="44"/>
  <c r="L25" i="44"/>
  <c r="L24" i="44"/>
  <c r="L23" i="44"/>
  <c r="L22" i="44"/>
  <c r="L21" i="44"/>
  <c r="L20" i="44"/>
  <c r="L19" i="44"/>
  <c r="L18" i="44"/>
  <c r="L17" i="44"/>
  <c r="L16" i="44"/>
  <c r="L15" i="44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53" i="46"/>
  <c r="L52" i="46"/>
  <c r="L51" i="46"/>
  <c r="L50" i="46"/>
  <c r="L49" i="46"/>
  <c r="L48" i="46"/>
  <c r="L47" i="46"/>
  <c r="L46" i="46"/>
  <c r="L45" i="46"/>
  <c r="L44" i="46"/>
  <c r="L43" i="46"/>
  <c r="L42" i="46"/>
  <c r="L41" i="46"/>
  <c r="L40" i="46"/>
  <c r="L39" i="46"/>
  <c r="L38" i="46"/>
  <c r="L37" i="46"/>
  <c r="L36" i="46"/>
  <c r="L35" i="46"/>
  <c r="L34" i="46"/>
  <c r="L33" i="46"/>
  <c r="L32" i="46"/>
  <c r="L31" i="46"/>
  <c r="L30" i="46"/>
  <c r="L29" i="46"/>
  <c r="L28" i="46"/>
  <c r="L27" i="46"/>
  <c r="L26" i="46"/>
  <c r="L25" i="46"/>
  <c r="L24" i="46"/>
  <c r="L23" i="46"/>
  <c r="L22" i="46"/>
  <c r="L21" i="46"/>
  <c r="L20" i="46"/>
  <c r="L19" i="46"/>
  <c r="L18" i="46"/>
  <c r="L17" i="46"/>
  <c r="L16" i="46"/>
  <c r="L15" i="46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53" i="48"/>
  <c r="L52" i="48"/>
  <c r="L51" i="48"/>
  <c r="L50" i="48"/>
  <c r="L49" i="48"/>
  <c r="L48" i="48"/>
  <c r="L47" i="48"/>
  <c r="L46" i="48"/>
  <c r="L45" i="48"/>
  <c r="L44" i="48"/>
  <c r="L43" i="48"/>
  <c r="L42" i="48"/>
  <c r="L41" i="48"/>
  <c r="L40" i="48"/>
  <c r="L39" i="48"/>
  <c r="L38" i="48"/>
  <c r="L37" i="48"/>
  <c r="L36" i="48"/>
  <c r="L35" i="48"/>
  <c r="L34" i="48"/>
  <c r="L33" i="48"/>
  <c r="L32" i="48"/>
  <c r="L31" i="48"/>
  <c r="L30" i="48"/>
  <c r="L29" i="48"/>
  <c r="L28" i="48"/>
  <c r="L27" i="48"/>
  <c r="L26" i="48"/>
  <c r="L25" i="48"/>
  <c r="L24" i="48"/>
  <c r="L23" i="48"/>
  <c r="L22" i="48"/>
  <c r="L21" i="48"/>
  <c r="L20" i="48"/>
  <c r="L19" i="48"/>
  <c r="L18" i="48"/>
  <c r="L17" i="48"/>
  <c r="L16" i="48"/>
  <c r="L15" i="48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53" i="38"/>
  <c r="L52" i="38"/>
  <c r="L51" i="38"/>
  <c r="L50" i="38"/>
  <c r="L49" i="38"/>
  <c r="L48" i="38"/>
  <c r="L47" i="38"/>
  <c r="L46" i="38"/>
  <c r="L45" i="38"/>
  <c r="L44" i="38"/>
  <c r="L43" i="38"/>
  <c r="L42" i="38"/>
  <c r="L41" i="38"/>
  <c r="L40" i="38"/>
  <c r="L39" i="38"/>
  <c r="L38" i="38"/>
  <c r="L37" i="38"/>
  <c r="L36" i="38"/>
  <c r="L35" i="38"/>
  <c r="L34" i="38"/>
  <c r="L33" i="38"/>
  <c r="L32" i="38"/>
  <c r="L31" i="38"/>
  <c r="L30" i="38"/>
  <c r="L29" i="38"/>
  <c r="L28" i="38"/>
  <c r="L27" i="38"/>
  <c r="L26" i="38"/>
  <c r="L25" i="38"/>
  <c r="L24" i="38"/>
  <c r="L23" i="38"/>
  <c r="L22" i="38"/>
  <c r="L21" i="38"/>
  <c r="L20" i="38"/>
  <c r="L19" i="38"/>
  <c r="L18" i="38"/>
  <c r="L17" i="38"/>
  <c r="L16" i="38"/>
  <c r="L15" i="38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53" i="40"/>
  <c r="L52" i="40"/>
  <c r="L51" i="40"/>
  <c r="L50" i="40"/>
  <c r="L49" i="40"/>
  <c r="L48" i="40"/>
  <c r="L47" i="40"/>
  <c r="L46" i="40"/>
  <c r="L45" i="40"/>
  <c r="L44" i="40"/>
  <c r="L43" i="40"/>
  <c r="L42" i="40"/>
  <c r="L41" i="40"/>
  <c r="L40" i="40"/>
  <c r="L39" i="40"/>
  <c r="L38" i="40"/>
  <c r="L37" i="40"/>
  <c r="L36" i="40"/>
  <c r="L35" i="40"/>
  <c r="L34" i="40"/>
  <c r="L33" i="40"/>
  <c r="L32" i="40"/>
  <c r="L31" i="40"/>
  <c r="L30" i="40"/>
  <c r="L29" i="40"/>
  <c r="L28" i="40"/>
  <c r="L27" i="40"/>
  <c r="L26" i="40"/>
  <c r="L25" i="40"/>
  <c r="L24" i="40"/>
  <c r="L23" i="40"/>
  <c r="L22" i="40"/>
  <c r="L21" i="40"/>
  <c r="L20" i="40"/>
  <c r="L19" i="40"/>
  <c r="L18" i="40"/>
  <c r="L17" i="40"/>
  <c r="L16" i="40"/>
  <c r="L15" i="40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53" i="34"/>
  <c r="L52" i="34"/>
  <c r="L51" i="34"/>
  <c r="L50" i="34"/>
  <c r="L49" i="34"/>
  <c r="L48" i="34"/>
  <c r="L47" i="34"/>
  <c r="L46" i="34"/>
  <c r="L45" i="34"/>
  <c r="L44" i="34"/>
  <c r="L43" i="34"/>
  <c r="L42" i="34"/>
  <c r="L41" i="34"/>
  <c r="L40" i="34"/>
  <c r="L39" i="34"/>
  <c r="L38" i="34"/>
  <c r="L37" i="34"/>
  <c r="L36" i="34"/>
  <c r="L35" i="34"/>
  <c r="L34" i="34"/>
  <c r="L33" i="34"/>
  <c r="L32" i="34"/>
  <c r="L31" i="34"/>
  <c r="L30" i="34"/>
  <c r="L29" i="34"/>
  <c r="L28" i="34"/>
  <c r="L27" i="34"/>
  <c r="L26" i="34"/>
  <c r="L25" i="34"/>
  <c r="L24" i="34"/>
  <c r="L23" i="34"/>
  <c r="L22" i="34"/>
  <c r="L21" i="34"/>
  <c r="L20" i="34"/>
  <c r="L19" i="34"/>
  <c r="L18" i="34"/>
  <c r="L17" i="34"/>
  <c r="L16" i="34"/>
  <c r="L15" i="34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53" i="36"/>
  <c r="L52" i="36"/>
  <c r="L51" i="36"/>
  <c r="L50" i="36"/>
  <c r="L49" i="36"/>
  <c r="L48" i="36"/>
  <c r="L47" i="36"/>
  <c r="L46" i="36"/>
  <c r="L45" i="36"/>
  <c r="L44" i="36"/>
  <c r="L43" i="36"/>
  <c r="L42" i="36"/>
  <c r="L41" i="36"/>
  <c r="L40" i="36"/>
  <c r="L39" i="36"/>
  <c r="L38" i="36"/>
  <c r="L37" i="36"/>
  <c r="L36" i="36"/>
  <c r="L35" i="36"/>
  <c r="L34" i="36"/>
  <c r="L33" i="36"/>
  <c r="L32" i="36"/>
  <c r="L31" i="36"/>
  <c r="L30" i="36"/>
  <c r="L29" i="36"/>
  <c r="L28" i="36"/>
  <c r="L27" i="36"/>
  <c r="L26" i="36"/>
  <c r="L25" i="36"/>
  <c r="L24" i="36"/>
  <c r="L23" i="36"/>
  <c r="L22" i="36"/>
  <c r="L21" i="36"/>
  <c r="L20" i="36"/>
  <c r="L19" i="36"/>
  <c r="L18" i="36"/>
  <c r="L17" i="36"/>
  <c r="L16" i="36"/>
  <c r="L15" i="36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53" i="28"/>
  <c r="L52" i="28"/>
  <c r="L51" i="28"/>
  <c r="L50" i="28"/>
  <c r="L49" i="28"/>
  <c r="L48" i="28"/>
  <c r="L47" i="28"/>
  <c r="L46" i="28"/>
  <c r="L45" i="28"/>
  <c r="L44" i="28"/>
  <c r="L43" i="28"/>
  <c r="L42" i="28"/>
  <c r="L41" i="28"/>
  <c r="L40" i="28"/>
  <c r="L39" i="28"/>
  <c r="L38" i="28"/>
  <c r="L37" i="28"/>
  <c r="L36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9"/>
  <c r="L14" i="30"/>
  <c r="L14" i="31"/>
  <c r="L14" i="32"/>
  <c r="L14" i="41"/>
  <c r="L14" i="42"/>
  <c r="L14" i="43"/>
  <c r="L14" i="44"/>
  <c r="L14" i="45"/>
  <c r="L14" i="46"/>
  <c r="L14" i="47"/>
  <c r="L14" i="48"/>
  <c r="L14" i="37"/>
  <c r="L14" i="38"/>
  <c r="L14" i="39"/>
  <c r="L14" i="40"/>
  <c r="L14" i="33"/>
  <c r="L14" i="34"/>
  <c r="L14" i="35"/>
  <c r="L14" i="36"/>
  <c r="L14" i="49"/>
  <c r="L14" i="28"/>
  <c r="X2" i="45" l="1"/>
  <c r="X2" i="46"/>
  <c r="X2" i="47"/>
  <c r="X2" i="48"/>
  <c r="X2" i="37"/>
  <c r="X2" i="38"/>
  <c r="X2" i="39"/>
  <c r="X2" i="40"/>
  <c r="X2" i="33"/>
  <c r="X2" i="34"/>
  <c r="X2" i="35"/>
  <c r="X2" i="36"/>
  <c r="X2" i="49"/>
  <c r="X2" i="44"/>
  <c r="X2" i="43"/>
  <c r="X2" i="29"/>
  <c r="X2" i="30"/>
  <c r="X2" i="31"/>
  <c r="X2" i="32"/>
  <c r="X2" i="41"/>
  <c r="X2" i="42"/>
  <c r="X2" i="28"/>
  <c r="X2" i="27"/>
  <c r="X2" i="1"/>
  <c r="E7" i="1" l="1"/>
  <c r="C7" i="1"/>
  <c r="G6" i="28" l="1"/>
  <c r="G6" i="29"/>
  <c r="G6" i="30"/>
  <c r="G6" i="31"/>
  <c r="G6" i="32"/>
  <c r="G6" i="41"/>
  <c r="G6" i="42"/>
  <c r="G6" i="43"/>
  <c r="G6" i="44"/>
  <c r="G6" i="45"/>
  <c r="G6" i="46"/>
  <c r="G6" i="47"/>
  <c r="G6" i="48"/>
  <c r="G6" i="37"/>
  <c r="G6" i="38"/>
  <c r="G6" i="39"/>
  <c r="G6" i="40"/>
  <c r="G6" i="33"/>
  <c r="G6" i="34"/>
  <c r="G6" i="35"/>
  <c r="G6" i="36"/>
  <c r="G6" i="49"/>
  <c r="G6" i="27"/>
  <c r="C6" i="28"/>
  <c r="C6" i="29"/>
  <c r="C6" i="30"/>
  <c r="C6" i="31"/>
  <c r="C6" i="32"/>
  <c r="C6" i="41"/>
  <c r="C6" i="42"/>
  <c r="C6" i="43"/>
  <c r="C6" i="44"/>
  <c r="C6" i="45"/>
  <c r="C6" i="46"/>
  <c r="C6" i="47"/>
  <c r="C6" i="48"/>
  <c r="C6" i="37"/>
  <c r="C6" i="38"/>
  <c r="C6" i="39"/>
  <c r="C6" i="40"/>
  <c r="C6" i="33"/>
  <c r="C6" i="34"/>
  <c r="C6" i="35"/>
  <c r="C6" i="36"/>
  <c r="C6" i="49"/>
  <c r="C6" i="27"/>
  <c r="E7" i="27" l="1"/>
  <c r="C7" i="27"/>
  <c r="E7" i="32"/>
  <c r="E7" i="35"/>
  <c r="E7" i="36"/>
  <c r="E7" i="48"/>
  <c r="E7" i="39"/>
  <c r="E7" i="43"/>
  <c r="E7" i="47"/>
  <c r="E7" i="31"/>
  <c r="E7" i="40"/>
  <c r="E7" i="44"/>
  <c r="E7" i="28"/>
  <c r="E7" i="38"/>
  <c r="E7" i="42"/>
  <c r="E7" i="49"/>
  <c r="E7" i="37"/>
  <c r="E7" i="41"/>
  <c r="E7" i="34"/>
  <c r="E7" i="46"/>
  <c r="E7" i="30"/>
  <c r="E7" i="33"/>
  <c r="E7" i="45"/>
  <c r="E7" i="29"/>
  <c r="C7" i="48"/>
  <c r="C7" i="34"/>
  <c r="C7" i="38"/>
  <c r="C7" i="46"/>
  <c r="C7" i="40"/>
  <c r="C7" i="49"/>
  <c r="C7" i="33"/>
  <c r="C7" i="37"/>
  <c r="C7" i="45"/>
  <c r="C7" i="36"/>
  <c r="C7" i="35"/>
  <c r="C7" i="39"/>
  <c r="C7" i="47"/>
  <c r="C7" i="42"/>
  <c r="C7" i="30"/>
  <c r="C7" i="41"/>
  <c r="C7" i="29"/>
  <c r="C7" i="44"/>
  <c r="C7" i="32"/>
  <c r="C7" i="28"/>
  <c r="C7" i="43"/>
  <c r="C7" i="31"/>
  <c r="B52" i="28"/>
  <c r="B50" i="28"/>
  <c r="B48" i="28"/>
  <c r="B46" i="28"/>
  <c r="B44" i="28"/>
  <c r="B42" i="28"/>
  <c r="B40" i="28"/>
  <c r="B38" i="28"/>
  <c r="B36" i="28"/>
  <c r="B34" i="28"/>
  <c r="B32" i="28"/>
  <c r="B30" i="28"/>
  <c r="B28" i="28"/>
  <c r="B26" i="28"/>
  <c r="B24" i="28"/>
  <c r="B22" i="28"/>
  <c r="B20" i="28"/>
  <c r="B18" i="28"/>
  <c r="B52" i="29"/>
  <c r="B50" i="29"/>
  <c r="B48" i="29"/>
  <c r="B46" i="29"/>
  <c r="B44" i="29"/>
  <c r="B42" i="29"/>
  <c r="B40" i="29"/>
  <c r="B38" i="29"/>
  <c r="B36" i="29"/>
  <c r="B34" i="29"/>
  <c r="B32" i="29"/>
  <c r="B30" i="29"/>
  <c r="B28" i="29"/>
  <c r="B26" i="29"/>
  <c r="B24" i="29"/>
  <c r="B22" i="29"/>
  <c r="B20" i="29"/>
  <c r="B18" i="29"/>
  <c r="B52" i="30"/>
  <c r="B50" i="30"/>
  <c r="B48" i="30"/>
  <c r="B46" i="30"/>
  <c r="B44" i="30"/>
  <c r="B42" i="30"/>
  <c r="B40" i="30"/>
  <c r="B38" i="30"/>
  <c r="B36" i="30"/>
  <c r="B34" i="30"/>
  <c r="B32" i="30"/>
  <c r="B30" i="30"/>
  <c r="B28" i="30"/>
  <c r="B26" i="30"/>
  <c r="B24" i="30"/>
  <c r="B22" i="30"/>
  <c r="B20" i="30"/>
  <c r="B18" i="30"/>
  <c r="B52" i="31"/>
  <c r="B50" i="31"/>
  <c r="B48" i="31"/>
  <c r="B46" i="31"/>
  <c r="B44" i="31"/>
  <c r="B42" i="31"/>
  <c r="B40" i="31"/>
  <c r="B38" i="31"/>
  <c r="B36" i="31"/>
  <c r="B34" i="31"/>
  <c r="B32" i="31"/>
  <c r="B30" i="31"/>
  <c r="B28" i="31"/>
  <c r="B26" i="31"/>
  <c r="B24" i="31"/>
  <c r="B22" i="31"/>
  <c r="B20" i="31"/>
  <c r="B18" i="31"/>
  <c r="B52" i="32"/>
  <c r="B50" i="32"/>
  <c r="B48" i="32"/>
  <c r="B46" i="32"/>
  <c r="B44" i="32"/>
  <c r="B42" i="32"/>
  <c r="B40" i="32"/>
  <c r="B38" i="32"/>
  <c r="B36" i="32"/>
  <c r="B34" i="32"/>
  <c r="B32" i="32"/>
  <c r="B30" i="32"/>
  <c r="B28" i="32"/>
  <c r="B26" i="32"/>
  <c r="B24" i="32"/>
  <c r="B22" i="32"/>
  <c r="B20" i="32"/>
  <c r="B18" i="32"/>
  <c r="B52" i="41"/>
  <c r="B50" i="41"/>
  <c r="B48" i="41"/>
  <c r="B46" i="41"/>
  <c r="B44" i="41"/>
  <c r="B42" i="41"/>
  <c r="B40" i="41"/>
  <c r="B38" i="41"/>
  <c r="B36" i="41"/>
  <c r="B34" i="41"/>
  <c r="B32" i="41"/>
  <c r="B30" i="41"/>
  <c r="B28" i="41"/>
  <c r="B26" i="41"/>
  <c r="B24" i="41"/>
  <c r="B22" i="41"/>
  <c r="B20" i="41"/>
  <c r="B18" i="41"/>
  <c r="B52" i="42"/>
  <c r="B50" i="42"/>
  <c r="B48" i="42"/>
  <c r="B46" i="42"/>
  <c r="B44" i="42"/>
  <c r="B42" i="42"/>
  <c r="B40" i="42"/>
  <c r="B38" i="42"/>
  <c r="B36" i="42"/>
  <c r="B34" i="42"/>
  <c r="B32" i="42"/>
  <c r="B30" i="42"/>
  <c r="B28" i="42"/>
  <c r="B26" i="42"/>
  <c r="B24" i="42"/>
  <c r="B22" i="42"/>
  <c r="B20" i="42"/>
  <c r="B18" i="42"/>
  <c r="B52" i="43"/>
  <c r="B50" i="43"/>
  <c r="B48" i="43"/>
  <c r="B46" i="43"/>
  <c r="B44" i="43"/>
  <c r="B42" i="43"/>
  <c r="B40" i="43"/>
  <c r="B38" i="43"/>
  <c r="B36" i="43"/>
  <c r="B34" i="43"/>
  <c r="B32" i="43"/>
  <c r="B30" i="43"/>
  <c r="B28" i="43"/>
  <c r="B26" i="43"/>
  <c r="B24" i="43"/>
  <c r="B22" i="43"/>
  <c r="B20" i="43"/>
  <c r="B18" i="43"/>
  <c r="B52" i="44"/>
  <c r="B50" i="44"/>
  <c r="B48" i="44"/>
  <c r="B46" i="44"/>
  <c r="B44" i="44"/>
  <c r="B42" i="44"/>
  <c r="B40" i="44"/>
  <c r="B38" i="44"/>
  <c r="B36" i="44"/>
  <c r="B34" i="44"/>
  <c r="B32" i="44"/>
  <c r="B30" i="44"/>
  <c r="B28" i="44"/>
  <c r="B26" i="44"/>
  <c r="B24" i="44"/>
  <c r="B22" i="44"/>
  <c r="B20" i="44"/>
  <c r="B18" i="44"/>
  <c r="B52" i="45"/>
  <c r="B50" i="45"/>
  <c r="B48" i="45"/>
  <c r="B46" i="45"/>
  <c r="B44" i="45"/>
  <c r="B42" i="45"/>
  <c r="B40" i="45"/>
  <c r="B38" i="45"/>
  <c r="B36" i="45"/>
  <c r="B34" i="45"/>
  <c r="B32" i="45"/>
  <c r="B30" i="45"/>
  <c r="B28" i="45"/>
  <c r="B26" i="45"/>
  <c r="B24" i="45"/>
  <c r="B22" i="45"/>
  <c r="B20" i="45"/>
  <c r="B18" i="45"/>
  <c r="B52" i="46"/>
  <c r="B50" i="46"/>
  <c r="B48" i="46"/>
  <c r="B46" i="46"/>
  <c r="B44" i="46"/>
  <c r="B42" i="46"/>
  <c r="B40" i="46"/>
  <c r="B38" i="46"/>
  <c r="B36" i="46"/>
  <c r="B34" i="46"/>
  <c r="B32" i="46"/>
  <c r="B30" i="46"/>
  <c r="B28" i="46"/>
  <c r="B26" i="46"/>
  <c r="B24" i="46"/>
  <c r="B22" i="46"/>
  <c r="B20" i="46"/>
  <c r="B18" i="46"/>
  <c r="B52" i="47"/>
  <c r="B50" i="47"/>
  <c r="B48" i="47"/>
  <c r="B46" i="47"/>
  <c r="B44" i="47"/>
  <c r="B42" i="47"/>
  <c r="B40" i="47"/>
  <c r="B38" i="47"/>
  <c r="B36" i="47"/>
  <c r="B34" i="47"/>
  <c r="B32" i="47"/>
  <c r="B30" i="47"/>
  <c r="B28" i="47"/>
  <c r="B26" i="47"/>
  <c r="B24" i="47"/>
  <c r="B22" i="47"/>
  <c r="B20" i="47"/>
  <c r="B18" i="47"/>
  <c r="B52" i="48"/>
  <c r="B50" i="48"/>
  <c r="B48" i="48"/>
  <c r="B46" i="48"/>
  <c r="B44" i="48"/>
  <c r="B42" i="48"/>
  <c r="B40" i="48"/>
  <c r="B38" i="48"/>
  <c r="B36" i="48"/>
  <c r="B34" i="48"/>
  <c r="B32" i="48"/>
  <c r="B30" i="48"/>
  <c r="B28" i="48"/>
  <c r="B26" i="48"/>
  <c r="B24" i="48"/>
  <c r="B22" i="48"/>
  <c r="B20" i="48"/>
  <c r="B18" i="48"/>
  <c r="B52" i="37"/>
  <c r="B50" i="37"/>
  <c r="B48" i="37"/>
  <c r="B46" i="37"/>
  <c r="B44" i="37"/>
  <c r="B42" i="37"/>
  <c r="B40" i="37"/>
  <c r="B38" i="37"/>
  <c r="B36" i="37"/>
  <c r="B34" i="37"/>
  <c r="B32" i="37"/>
  <c r="B30" i="37"/>
  <c r="B28" i="37"/>
  <c r="B26" i="37"/>
  <c r="B24" i="37"/>
  <c r="B22" i="37"/>
  <c r="B20" i="37"/>
  <c r="B18" i="37"/>
  <c r="B52" i="38"/>
  <c r="B50" i="38"/>
  <c r="B48" i="38"/>
  <c r="B46" i="38"/>
  <c r="B44" i="38"/>
  <c r="B42" i="38"/>
  <c r="B40" i="38"/>
  <c r="B38" i="38"/>
  <c r="B36" i="38"/>
  <c r="B34" i="38"/>
  <c r="B32" i="38"/>
  <c r="B30" i="38"/>
  <c r="B28" i="38"/>
  <c r="B26" i="38"/>
  <c r="B24" i="38"/>
  <c r="B22" i="38"/>
  <c r="B20" i="38"/>
  <c r="B18" i="38"/>
  <c r="B52" i="39"/>
  <c r="B50" i="39"/>
  <c r="B48" i="39"/>
  <c r="B46" i="39"/>
  <c r="B44" i="39"/>
  <c r="B42" i="39"/>
  <c r="B40" i="39"/>
  <c r="B38" i="39"/>
  <c r="B36" i="39"/>
  <c r="B34" i="39"/>
  <c r="B32" i="39"/>
  <c r="B30" i="39"/>
  <c r="B28" i="39"/>
  <c r="B26" i="39"/>
  <c r="B24" i="39"/>
  <c r="B22" i="39"/>
  <c r="B20" i="39"/>
  <c r="B18" i="39"/>
  <c r="B52" i="40"/>
  <c r="B50" i="40"/>
  <c r="B48" i="40"/>
  <c r="B46" i="40"/>
  <c r="B44" i="40"/>
  <c r="B42" i="40"/>
  <c r="B40" i="40"/>
  <c r="B38" i="40"/>
  <c r="B36" i="40"/>
  <c r="B34" i="40"/>
  <c r="B32" i="40"/>
  <c r="B30" i="40"/>
  <c r="B28" i="40"/>
  <c r="B26" i="40"/>
  <c r="B24" i="40"/>
  <c r="B22" i="40"/>
  <c r="B20" i="40"/>
  <c r="B18" i="40"/>
  <c r="B52" i="33"/>
  <c r="B50" i="33"/>
  <c r="B48" i="33"/>
  <c r="B46" i="33"/>
  <c r="B44" i="33"/>
  <c r="B42" i="33"/>
  <c r="B40" i="33"/>
  <c r="B38" i="33"/>
  <c r="B36" i="33"/>
  <c r="B34" i="33"/>
  <c r="B32" i="33"/>
  <c r="B30" i="33"/>
  <c r="B28" i="33"/>
  <c r="B26" i="33"/>
  <c r="B24" i="33"/>
  <c r="B22" i="33"/>
  <c r="B20" i="33"/>
  <c r="B18" i="33"/>
  <c r="B52" i="34"/>
  <c r="B50" i="34"/>
  <c r="B48" i="34"/>
  <c r="B46" i="34"/>
  <c r="B44" i="34"/>
  <c r="B42" i="34"/>
  <c r="B40" i="34"/>
  <c r="B38" i="34"/>
  <c r="B36" i="34"/>
  <c r="B34" i="34"/>
  <c r="B32" i="34"/>
  <c r="B30" i="34"/>
  <c r="B28" i="34"/>
  <c r="B26" i="34"/>
  <c r="B24" i="34"/>
  <c r="B22" i="34"/>
  <c r="B20" i="34"/>
  <c r="B18" i="34"/>
  <c r="B52" i="35"/>
  <c r="B50" i="35"/>
  <c r="B48" i="35"/>
  <c r="B46" i="35"/>
  <c r="B44" i="35"/>
  <c r="B42" i="35"/>
  <c r="B40" i="35"/>
  <c r="B38" i="35"/>
  <c r="B36" i="35"/>
  <c r="B34" i="35"/>
  <c r="B32" i="35"/>
  <c r="B30" i="35"/>
  <c r="B28" i="35"/>
  <c r="B26" i="35"/>
  <c r="B24" i="35"/>
  <c r="B22" i="35"/>
  <c r="B20" i="35"/>
  <c r="B18" i="35"/>
  <c r="B52" i="36"/>
  <c r="B50" i="36"/>
  <c r="B48" i="36"/>
  <c r="B46" i="36"/>
  <c r="B44" i="36"/>
  <c r="B42" i="36"/>
  <c r="B40" i="36"/>
  <c r="B38" i="36"/>
  <c r="B36" i="36"/>
  <c r="B34" i="36"/>
  <c r="B32" i="36"/>
  <c r="B30" i="36"/>
  <c r="B28" i="36"/>
  <c r="B26" i="36"/>
  <c r="B24" i="36"/>
  <c r="B22" i="36"/>
  <c r="B20" i="36"/>
  <c r="B18" i="36"/>
  <c r="B52" i="49"/>
  <c r="B50" i="49"/>
  <c r="B48" i="49"/>
  <c r="B46" i="49"/>
  <c r="B44" i="49"/>
  <c r="B42" i="49"/>
  <c r="B40" i="49"/>
  <c r="B38" i="49"/>
  <c r="B36" i="49"/>
  <c r="B34" i="49"/>
  <c r="B32" i="49"/>
  <c r="B30" i="49"/>
  <c r="B28" i="49"/>
  <c r="B26" i="49"/>
  <c r="B24" i="49"/>
  <c r="B22" i="49"/>
  <c r="B20" i="49"/>
  <c r="B18" i="49"/>
  <c r="B52" i="27"/>
  <c r="B50" i="27"/>
  <c r="B48" i="27"/>
  <c r="B46" i="27"/>
  <c r="B44" i="27"/>
  <c r="B42" i="27"/>
  <c r="B40" i="27"/>
  <c r="B38" i="27"/>
  <c r="B36" i="27"/>
  <c r="B16" i="28"/>
  <c r="B16" i="29"/>
  <c r="B16" i="30"/>
  <c r="B16" i="31"/>
  <c r="B16" i="32"/>
  <c r="B16" i="41"/>
  <c r="B16" i="42"/>
  <c r="B16" i="43"/>
  <c r="B16" i="44"/>
  <c r="B16" i="45"/>
  <c r="B16" i="46"/>
  <c r="B16" i="47"/>
  <c r="B16" i="48"/>
  <c r="B16" i="37"/>
  <c r="B16" i="38"/>
  <c r="B16" i="39"/>
  <c r="B16" i="40"/>
  <c r="B16" i="33"/>
  <c r="B16" i="34"/>
  <c r="B16" i="35"/>
  <c r="B16" i="36"/>
  <c r="B16" i="49"/>
  <c r="B14" i="28"/>
  <c r="B14" i="29"/>
  <c r="B14" i="30"/>
  <c r="B14" i="31"/>
  <c r="B14" i="32"/>
  <c r="B14" i="41"/>
  <c r="B14" i="42"/>
  <c r="B14" i="43"/>
  <c r="B14" i="44"/>
  <c r="B14" i="45"/>
  <c r="B14" i="46"/>
  <c r="B14" i="47"/>
  <c r="B14" i="48"/>
  <c r="B14" i="37"/>
  <c r="B14" i="38"/>
  <c r="B14" i="39"/>
  <c r="B14" i="40"/>
  <c r="B14" i="33"/>
  <c r="B14" i="34"/>
  <c r="B14" i="35"/>
  <c r="B14" i="36"/>
  <c r="B14" i="49"/>
  <c r="M34" i="1" l="1"/>
  <c r="M34" i="27" s="1"/>
  <c r="M34" i="28" s="1"/>
  <c r="M34" i="29" s="1"/>
  <c r="M34" i="30" s="1"/>
  <c r="M34" i="31" s="1"/>
  <c r="M34" i="32" s="1"/>
  <c r="M34" i="41" s="1"/>
  <c r="M34" i="42" s="1"/>
  <c r="M34" i="43" s="1"/>
  <c r="M34" i="44" s="1"/>
  <c r="M34" i="45" s="1"/>
  <c r="M34" i="46" s="1"/>
  <c r="M34" i="47" s="1"/>
  <c r="M34" i="48" s="1"/>
  <c r="M34" i="37" s="1"/>
  <c r="M34" i="38" s="1"/>
  <c r="M34" i="39" s="1"/>
  <c r="M34" i="40" s="1"/>
  <c r="M34" i="33" s="1"/>
  <c r="M34" i="34" s="1"/>
  <c r="M34" i="35" s="1"/>
  <c r="M34" i="36" s="1"/>
  <c r="M34" i="49" s="1"/>
  <c r="M34" i="51" s="1"/>
  <c r="M42" i="1"/>
  <c r="M23" i="1"/>
  <c r="M23" i="27" s="1"/>
  <c r="M23" i="28" s="1"/>
  <c r="M23" i="29" s="1"/>
  <c r="M23" i="30" s="1"/>
  <c r="M23" i="31" s="1"/>
  <c r="M23" i="32" s="1"/>
  <c r="M23" i="41" s="1"/>
  <c r="M23" i="42" s="1"/>
  <c r="M23" i="43" s="1"/>
  <c r="M23" i="44" s="1"/>
  <c r="M23" i="45" s="1"/>
  <c r="M23" i="46" s="1"/>
  <c r="M23" i="47" s="1"/>
  <c r="M23" i="48" s="1"/>
  <c r="M23" i="37" s="1"/>
  <c r="M23" i="38" s="1"/>
  <c r="M23" i="39" s="1"/>
  <c r="M23" i="40" s="1"/>
  <c r="M23" i="33" s="1"/>
  <c r="M23" i="34" s="1"/>
  <c r="M23" i="35" s="1"/>
  <c r="M23" i="36" s="1"/>
  <c r="M23" i="49" s="1"/>
  <c r="M23" i="51" s="1"/>
  <c r="M29" i="1"/>
  <c r="M29" i="27" s="1"/>
  <c r="M29" i="28" s="1"/>
  <c r="M29" i="29" s="1"/>
  <c r="M29" i="30" s="1"/>
  <c r="M29" i="31" s="1"/>
  <c r="M29" i="32" s="1"/>
  <c r="M29" i="41" s="1"/>
  <c r="M29" i="42" s="1"/>
  <c r="M29" i="43" s="1"/>
  <c r="M29" i="44" s="1"/>
  <c r="M29" i="45" s="1"/>
  <c r="M29" i="46" s="1"/>
  <c r="M29" i="47" s="1"/>
  <c r="M29" i="48" s="1"/>
  <c r="M29" i="37" s="1"/>
  <c r="M29" i="38" s="1"/>
  <c r="M29" i="39" s="1"/>
  <c r="M29" i="40" s="1"/>
  <c r="M29" i="33" s="1"/>
  <c r="M29" i="34" s="1"/>
  <c r="M29" i="35" s="1"/>
  <c r="M29" i="36" s="1"/>
  <c r="M29" i="49" s="1"/>
  <c r="M29" i="51" s="1"/>
  <c r="M43" i="1"/>
  <c r="M46" i="1"/>
  <c r="M40" i="1"/>
  <c r="M22" i="1"/>
  <c r="M22" i="27" s="1"/>
  <c r="M22" i="28" s="1"/>
  <c r="M22" i="29" s="1"/>
  <c r="M22" i="30" s="1"/>
  <c r="M22" i="31" s="1"/>
  <c r="M22" i="32" s="1"/>
  <c r="M22" i="41" s="1"/>
  <c r="M22" i="42" s="1"/>
  <c r="M22" i="43" s="1"/>
  <c r="M22" i="44" s="1"/>
  <c r="M22" i="45" s="1"/>
  <c r="M22" i="46" s="1"/>
  <c r="M22" i="47" s="1"/>
  <c r="M22" i="48" s="1"/>
  <c r="M22" i="37" s="1"/>
  <c r="M22" i="38" s="1"/>
  <c r="M22" i="39" s="1"/>
  <c r="M22" i="40" s="1"/>
  <c r="M22" i="33" s="1"/>
  <c r="M22" i="34" s="1"/>
  <c r="M22" i="35" s="1"/>
  <c r="M22" i="36" s="1"/>
  <c r="M22" i="49" s="1"/>
  <c r="M22" i="51" s="1"/>
  <c r="M36" i="1"/>
  <c r="M24" i="1"/>
  <c r="M24" i="27" s="1"/>
  <c r="M24" i="28" s="1"/>
  <c r="M24" i="29" s="1"/>
  <c r="M24" i="30" s="1"/>
  <c r="M24" i="31" s="1"/>
  <c r="M24" i="32" s="1"/>
  <c r="M24" i="41" s="1"/>
  <c r="M24" i="42" s="1"/>
  <c r="M24" i="43" s="1"/>
  <c r="M24" i="44" s="1"/>
  <c r="M24" i="45" s="1"/>
  <c r="M24" i="46" s="1"/>
  <c r="M24" i="47" s="1"/>
  <c r="M24" i="48" s="1"/>
  <c r="M24" i="37" s="1"/>
  <c r="M24" i="38" s="1"/>
  <c r="M24" i="39" s="1"/>
  <c r="M24" i="40" s="1"/>
  <c r="M24" i="33" s="1"/>
  <c r="M24" i="34" s="1"/>
  <c r="M24" i="35" s="1"/>
  <c r="M24" i="36" s="1"/>
  <c r="M24" i="49" s="1"/>
  <c r="M24" i="51" s="1"/>
  <c r="M20" i="1"/>
  <c r="M20" i="27" s="1"/>
  <c r="M20" i="28" s="1"/>
  <c r="M20" i="29" s="1"/>
  <c r="M20" i="30" s="1"/>
  <c r="M20" i="31" s="1"/>
  <c r="M20" i="32" s="1"/>
  <c r="M20" i="41" s="1"/>
  <c r="M20" i="42" s="1"/>
  <c r="M20" i="43" s="1"/>
  <c r="M20" i="44" s="1"/>
  <c r="M20" i="45" s="1"/>
  <c r="M20" i="46" s="1"/>
  <c r="M20" i="47" s="1"/>
  <c r="M20" i="48" s="1"/>
  <c r="M20" i="37" s="1"/>
  <c r="M20" i="38" s="1"/>
  <c r="M20" i="39" s="1"/>
  <c r="M20" i="40" s="1"/>
  <c r="M20" i="33" s="1"/>
  <c r="M20" i="34" s="1"/>
  <c r="M20" i="35" s="1"/>
  <c r="M20" i="36" s="1"/>
  <c r="M20" i="49" s="1"/>
  <c r="M20" i="51" s="1"/>
  <c r="M17" i="1"/>
  <c r="M17" i="27" s="1"/>
  <c r="M17" i="28" s="1"/>
  <c r="M17" i="29" s="1"/>
  <c r="M17" i="30" s="1"/>
  <c r="M17" i="31" s="1"/>
  <c r="M17" i="32" s="1"/>
  <c r="M17" i="41" s="1"/>
  <c r="M17" i="42" s="1"/>
  <c r="M17" i="43" s="1"/>
  <c r="M17" i="44" s="1"/>
  <c r="M17" i="45" s="1"/>
  <c r="M17" i="46" s="1"/>
  <c r="M17" i="47" s="1"/>
  <c r="M17" i="48" s="1"/>
  <c r="M17" i="37" s="1"/>
  <c r="M17" i="38" s="1"/>
  <c r="M17" i="39" s="1"/>
  <c r="M17" i="40" s="1"/>
  <c r="M17" i="33" s="1"/>
  <c r="M17" i="34" s="1"/>
  <c r="M17" i="35" s="1"/>
  <c r="M17" i="36" s="1"/>
  <c r="M17" i="49" s="1"/>
  <c r="M17" i="51" s="1"/>
  <c r="M16" i="27"/>
  <c r="M16" i="28" s="1"/>
  <c r="M16" i="29" s="1"/>
  <c r="M16" i="30" s="1"/>
  <c r="M16" i="31" s="1"/>
  <c r="M16" i="32" s="1"/>
  <c r="M16" i="41" s="1"/>
  <c r="M16" i="42" s="1"/>
  <c r="M16" i="43" s="1"/>
  <c r="M16" i="44" s="1"/>
  <c r="M16" i="45" s="1"/>
  <c r="M16" i="46" s="1"/>
  <c r="M16" i="47" s="1"/>
  <c r="M16" i="48" s="1"/>
  <c r="M16" i="37" s="1"/>
  <c r="M16" i="38" s="1"/>
  <c r="M16" i="39" s="1"/>
  <c r="M16" i="40" s="1"/>
  <c r="M16" i="33" s="1"/>
  <c r="M16" i="34" s="1"/>
  <c r="M16" i="35" s="1"/>
  <c r="M16" i="36" s="1"/>
  <c r="M16" i="49" s="1"/>
  <c r="M16" i="51" s="1"/>
  <c r="T5" i="42"/>
  <c r="C5" i="42"/>
  <c r="T5" i="43"/>
  <c r="C5" i="43"/>
  <c r="T5" i="44"/>
  <c r="C5" i="44"/>
  <c r="T5" i="45"/>
  <c r="C5" i="45"/>
  <c r="T5" i="46"/>
  <c r="C5" i="46"/>
  <c r="T5" i="47"/>
  <c r="C5" i="47"/>
  <c r="T5" i="48"/>
  <c r="C5" i="48"/>
  <c r="T5" i="37"/>
  <c r="C5" i="37"/>
  <c r="T5" i="38"/>
  <c r="C5" i="38"/>
  <c r="T5" i="39"/>
  <c r="C5" i="39"/>
  <c r="T5" i="40"/>
  <c r="C5" i="40"/>
  <c r="T5" i="33"/>
  <c r="C5" i="33"/>
  <c r="T5" i="34"/>
  <c r="C5" i="34"/>
  <c r="T5" i="35"/>
  <c r="C5" i="35"/>
  <c r="T5" i="36"/>
  <c r="C5" i="36"/>
  <c r="T5" i="49"/>
  <c r="C5" i="49"/>
  <c r="T5" i="41"/>
  <c r="C5" i="41"/>
  <c r="S46" i="1" l="1"/>
  <c r="M46" i="27"/>
  <c r="M46" i="28" s="1"/>
  <c r="M46" i="29" s="1"/>
  <c r="M46" i="30" s="1"/>
  <c r="M46" i="31" s="1"/>
  <c r="M46" i="32" s="1"/>
  <c r="M46" i="41" s="1"/>
  <c r="M46" i="42" s="1"/>
  <c r="M46" i="43" s="1"/>
  <c r="M46" i="44" s="1"/>
  <c r="M46" i="45" s="1"/>
  <c r="M46" i="46" s="1"/>
  <c r="M46" i="47" s="1"/>
  <c r="M46" i="48" s="1"/>
  <c r="M46" i="37" s="1"/>
  <c r="M46" i="38" s="1"/>
  <c r="M46" i="39" s="1"/>
  <c r="M46" i="40" s="1"/>
  <c r="M46" i="33" s="1"/>
  <c r="M46" i="34" s="1"/>
  <c r="M46" i="35" s="1"/>
  <c r="M46" i="36" s="1"/>
  <c r="M46" i="49" s="1"/>
  <c r="M46" i="51" s="1"/>
  <c r="S43" i="1"/>
  <c r="M43" i="27"/>
  <c r="M43" i="28" s="1"/>
  <c r="M43" i="29" s="1"/>
  <c r="M43" i="30" s="1"/>
  <c r="M43" i="31" s="1"/>
  <c r="M43" i="32" s="1"/>
  <c r="M43" i="41" s="1"/>
  <c r="M43" i="42" s="1"/>
  <c r="M43" i="43" s="1"/>
  <c r="M43" i="44" s="1"/>
  <c r="M43" i="45" s="1"/>
  <c r="M43" i="46" s="1"/>
  <c r="M43" i="47" s="1"/>
  <c r="M43" i="48" s="1"/>
  <c r="M43" i="37" s="1"/>
  <c r="M43" i="38" s="1"/>
  <c r="M43" i="39" s="1"/>
  <c r="M43" i="40" s="1"/>
  <c r="M43" i="33" s="1"/>
  <c r="M43" i="34" s="1"/>
  <c r="M43" i="35" s="1"/>
  <c r="M43" i="36" s="1"/>
  <c r="M43" i="49" s="1"/>
  <c r="M43" i="51" s="1"/>
  <c r="M42" i="27"/>
  <c r="M42" i="28" s="1"/>
  <c r="M42" i="29" s="1"/>
  <c r="M42" i="30" s="1"/>
  <c r="M42" i="31" s="1"/>
  <c r="M42" i="32" s="1"/>
  <c r="M42" i="41" s="1"/>
  <c r="M42" i="42" s="1"/>
  <c r="M42" i="43" s="1"/>
  <c r="M42" i="44" s="1"/>
  <c r="M42" i="45" s="1"/>
  <c r="M42" i="46" s="1"/>
  <c r="M42" i="47" s="1"/>
  <c r="M42" i="48" s="1"/>
  <c r="M42" i="37" s="1"/>
  <c r="M42" i="38" s="1"/>
  <c r="M42" i="39" s="1"/>
  <c r="M42" i="40" s="1"/>
  <c r="M42" i="33" s="1"/>
  <c r="M42" i="34" s="1"/>
  <c r="M42" i="35" s="1"/>
  <c r="M42" i="36" s="1"/>
  <c r="M42" i="49" s="1"/>
  <c r="M42" i="51" s="1"/>
  <c r="S40" i="1"/>
  <c r="M40" i="27"/>
  <c r="M40" i="28" s="1"/>
  <c r="M40" i="29" s="1"/>
  <c r="M40" i="30" s="1"/>
  <c r="M40" i="31" s="1"/>
  <c r="M40" i="32" s="1"/>
  <c r="M40" i="41" s="1"/>
  <c r="M40" i="42" s="1"/>
  <c r="M40" i="43" s="1"/>
  <c r="M40" i="44" s="1"/>
  <c r="M40" i="45" s="1"/>
  <c r="M40" i="46" s="1"/>
  <c r="M40" i="47" s="1"/>
  <c r="M40" i="48" s="1"/>
  <c r="M40" i="37" s="1"/>
  <c r="M40" i="38" s="1"/>
  <c r="M40" i="39" s="1"/>
  <c r="M40" i="40" s="1"/>
  <c r="M40" i="33" s="1"/>
  <c r="M40" i="34" s="1"/>
  <c r="M40" i="35" s="1"/>
  <c r="M40" i="36" s="1"/>
  <c r="M40" i="49" s="1"/>
  <c r="M40" i="51" s="1"/>
  <c r="S36" i="1"/>
  <c r="M36" i="27"/>
  <c r="M36" i="28" s="1"/>
  <c r="M36" i="29" s="1"/>
  <c r="M36" i="30" s="1"/>
  <c r="M36" i="31" s="1"/>
  <c r="M36" i="32" s="1"/>
  <c r="M36" i="41" s="1"/>
  <c r="M36" i="42" s="1"/>
  <c r="M36" i="43" s="1"/>
  <c r="M36" i="44" s="1"/>
  <c r="M36" i="45" s="1"/>
  <c r="M36" i="46" s="1"/>
  <c r="M36" i="47" s="1"/>
  <c r="M36" i="48" s="1"/>
  <c r="M36" i="37" s="1"/>
  <c r="M36" i="38" s="1"/>
  <c r="M36" i="39" s="1"/>
  <c r="M36" i="40" s="1"/>
  <c r="M36" i="33" s="1"/>
  <c r="M36" i="34" s="1"/>
  <c r="M36" i="35" s="1"/>
  <c r="M36" i="36" s="1"/>
  <c r="M36" i="49" s="1"/>
  <c r="M36" i="51" s="1"/>
  <c r="N34" i="51"/>
  <c r="M34" i="52"/>
  <c r="N29" i="51"/>
  <c r="M29" i="52"/>
  <c r="M24" i="52"/>
  <c r="N24" i="51"/>
  <c r="N23" i="51"/>
  <c r="M23" i="52"/>
  <c r="M22" i="52"/>
  <c r="N22" i="51"/>
  <c r="M20" i="52"/>
  <c r="N20" i="51"/>
  <c r="N16" i="51"/>
  <c r="M16" i="52"/>
  <c r="M17" i="52"/>
  <c r="N17" i="51"/>
  <c r="S29" i="1"/>
  <c r="R16" i="27"/>
  <c r="N16" i="27"/>
  <c r="S34" i="1"/>
  <c r="N20" i="27"/>
  <c r="R20" i="27"/>
  <c r="N22" i="1"/>
  <c r="K59" i="37"/>
  <c r="K59" i="46"/>
  <c r="K60" i="42"/>
  <c r="K59" i="38"/>
  <c r="K60" i="46"/>
  <c r="K59" i="39"/>
  <c r="K59" i="48"/>
  <c r="N23" i="1"/>
  <c r="N42" i="1"/>
  <c r="N29" i="1"/>
  <c r="N36" i="1"/>
  <c r="N40" i="1"/>
  <c r="N34" i="1"/>
  <c r="M26" i="1"/>
  <c r="M26" i="27" s="1"/>
  <c r="M26" i="28" s="1"/>
  <c r="M26" i="29" s="1"/>
  <c r="M26" i="30" s="1"/>
  <c r="M26" i="31" s="1"/>
  <c r="M26" i="32" s="1"/>
  <c r="M26" i="41" s="1"/>
  <c r="M26" i="42" s="1"/>
  <c r="M26" i="43" s="1"/>
  <c r="M26" i="44" s="1"/>
  <c r="M26" i="45" s="1"/>
  <c r="M26" i="46" s="1"/>
  <c r="M26" i="47" s="1"/>
  <c r="M26" i="48" s="1"/>
  <c r="M26" i="37" s="1"/>
  <c r="M26" i="38" s="1"/>
  <c r="M26" i="39" s="1"/>
  <c r="M26" i="40" s="1"/>
  <c r="M26" i="33" s="1"/>
  <c r="M26" i="34" s="1"/>
  <c r="M26" i="35" s="1"/>
  <c r="M26" i="36" s="1"/>
  <c r="M26" i="49" s="1"/>
  <c r="M26" i="51" s="1"/>
  <c r="M35" i="1"/>
  <c r="M35" i="27" s="1"/>
  <c r="M35" i="28" s="1"/>
  <c r="M35" i="29" s="1"/>
  <c r="M35" i="30" s="1"/>
  <c r="M35" i="31" s="1"/>
  <c r="M35" i="32" s="1"/>
  <c r="M35" i="41" s="1"/>
  <c r="M35" i="42" s="1"/>
  <c r="M35" i="43" s="1"/>
  <c r="M35" i="44" s="1"/>
  <c r="M35" i="45" s="1"/>
  <c r="M35" i="46" s="1"/>
  <c r="M35" i="47" s="1"/>
  <c r="M35" i="48" s="1"/>
  <c r="M35" i="37" s="1"/>
  <c r="M35" i="38" s="1"/>
  <c r="M35" i="39" s="1"/>
  <c r="M35" i="40" s="1"/>
  <c r="M35" i="33" s="1"/>
  <c r="M35" i="34" s="1"/>
  <c r="M35" i="35" s="1"/>
  <c r="M35" i="36" s="1"/>
  <c r="M35" i="49" s="1"/>
  <c r="M35" i="51" s="1"/>
  <c r="M37" i="1"/>
  <c r="M37" i="27" s="1"/>
  <c r="M37" i="28" s="1"/>
  <c r="M37" i="29" s="1"/>
  <c r="M37" i="30" s="1"/>
  <c r="M37" i="31" s="1"/>
  <c r="M37" i="32" s="1"/>
  <c r="M37" i="41" s="1"/>
  <c r="M37" i="42" s="1"/>
  <c r="M37" i="43" s="1"/>
  <c r="M37" i="44" s="1"/>
  <c r="M37" i="45" s="1"/>
  <c r="M37" i="46" s="1"/>
  <c r="M37" i="47" s="1"/>
  <c r="M37" i="48" s="1"/>
  <c r="M37" i="37" s="1"/>
  <c r="M37" i="38" s="1"/>
  <c r="M37" i="39" s="1"/>
  <c r="M37" i="40" s="1"/>
  <c r="M37" i="33" s="1"/>
  <c r="M37" i="34" s="1"/>
  <c r="M37" i="35" s="1"/>
  <c r="M37" i="36" s="1"/>
  <c r="M37" i="49" s="1"/>
  <c r="M37" i="51" s="1"/>
  <c r="M44" i="1"/>
  <c r="M44" i="27" s="1"/>
  <c r="M44" i="28" s="1"/>
  <c r="M44" i="29" s="1"/>
  <c r="M44" i="30" s="1"/>
  <c r="M44" i="31" s="1"/>
  <c r="M44" i="32" s="1"/>
  <c r="M44" i="41" s="1"/>
  <c r="M44" i="42" s="1"/>
  <c r="M44" i="43" s="1"/>
  <c r="M44" i="44" s="1"/>
  <c r="M44" i="45" s="1"/>
  <c r="M44" i="46" s="1"/>
  <c r="M44" i="47" s="1"/>
  <c r="M44" i="48" s="1"/>
  <c r="M44" i="37" s="1"/>
  <c r="M44" i="38" s="1"/>
  <c r="M44" i="39" s="1"/>
  <c r="M44" i="40" s="1"/>
  <c r="M44" i="33" s="1"/>
  <c r="M44" i="34" s="1"/>
  <c r="M44" i="35" s="1"/>
  <c r="M44" i="36" s="1"/>
  <c r="M44" i="49" s="1"/>
  <c r="M44" i="51" s="1"/>
  <c r="M49" i="1"/>
  <c r="M49" i="27" s="1"/>
  <c r="M49" i="28" s="1"/>
  <c r="M49" i="29" s="1"/>
  <c r="M49" i="30" s="1"/>
  <c r="M49" i="31" s="1"/>
  <c r="M49" i="32" s="1"/>
  <c r="M49" i="41" s="1"/>
  <c r="M49" i="42" s="1"/>
  <c r="M49" i="43" s="1"/>
  <c r="M49" i="44" s="1"/>
  <c r="M49" i="45" s="1"/>
  <c r="M49" i="46" s="1"/>
  <c r="M49" i="47" s="1"/>
  <c r="M49" i="48" s="1"/>
  <c r="M49" i="37" s="1"/>
  <c r="M49" i="38" s="1"/>
  <c r="M49" i="39" s="1"/>
  <c r="M49" i="40" s="1"/>
  <c r="M49" i="33" s="1"/>
  <c r="M49" i="34" s="1"/>
  <c r="M49" i="35" s="1"/>
  <c r="M49" i="36" s="1"/>
  <c r="M49" i="49" s="1"/>
  <c r="M49" i="51" s="1"/>
  <c r="N17" i="1"/>
  <c r="N46" i="1"/>
  <c r="M19" i="1"/>
  <c r="M19" i="27" s="1"/>
  <c r="M19" i="28" s="1"/>
  <c r="M19" i="29" s="1"/>
  <c r="M19" i="30" s="1"/>
  <c r="M19" i="31" s="1"/>
  <c r="M19" i="32" s="1"/>
  <c r="M19" i="41" s="1"/>
  <c r="M19" i="42" s="1"/>
  <c r="M19" i="43" s="1"/>
  <c r="M19" i="44" s="1"/>
  <c r="M19" i="45" s="1"/>
  <c r="M19" i="46" s="1"/>
  <c r="M19" i="47" s="1"/>
  <c r="M19" i="48" s="1"/>
  <c r="M19" i="37" s="1"/>
  <c r="M19" i="38" s="1"/>
  <c r="M19" i="39" s="1"/>
  <c r="M19" i="40" s="1"/>
  <c r="M19" i="33" s="1"/>
  <c r="M19" i="34" s="1"/>
  <c r="M19" i="35" s="1"/>
  <c r="M19" i="36" s="1"/>
  <c r="M19" i="49" s="1"/>
  <c r="M19" i="51" s="1"/>
  <c r="M39" i="1"/>
  <c r="M39" i="27" s="1"/>
  <c r="M39" i="28" s="1"/>
  <c r="M39" i="29" s="1"/>
  <c r="M39" i="30" s="1"/>
  <c r="M39" i="31" s="1"/>
  <c r="M39" i="32" s="1"/>
  <c r="M39" i="41" s="1"/>
  <c r="M39" i="42" s="1"/>
  <c r="M39" i="43" s="1"/>
  <c r="M39" i="44" s="1"/>
  <c r="M39" i="45" s="1"/>
  <c r="M39" i="46" s="1"/>
  <c r="M39" i="47" s="1"/>
  <c r="M39" i="48" s="1"/>
  <c r="M39" i="37" s="1"/>
  <c r="M39" i="38" s="1"/>
  <c r="M39" i="39" s="1"/>
  <c r="M39" i="40" s="1"/>
  <c r="M39" i="33" s="1"/>
  <c r="M39" i="34" s="1"/>
  <c r="M39" i="35" s="1"/>
  <c r="M39" i="36" s="1"/>
  <c r="M39" i="49" s="1"/>
  <c r="M39" i="51" s="1"/>
  <c r="M33" i="1"/>
  <c r="M33" i="27" s="1"/>
  <c r="M33" i="28" s="1"/>
  <c r="M33" i="29" s="1"/>
  <c r="M33" i="30" s="1"/>
  <c r="M33" i="31" s="1"/>
  <c r="M33" i="32" s="1"/>
  <c r="M33" i="41" s="1"/>
  <c r="M33" i="42" s="1"/>
  <c r="M33" i="43" s="1"/>
  <c r="M33" i="44" s="1"/>
  <c r="M33" i="45" s="1"/>
  <c r="M33" i="46" s="1"/>
  <c r="M33" i="47" s="1"/>
  <c r="M33" i="48" s="1"/>
  <c r="M33" i="37" s="1"/>
  <c r="M33" i="38" s="1"/>
  <c r="M33" i="39" s="1"/>
  <c r="M33" i="40" s="1"/>
  <c r="M33" i="33" s="1"/>
  <c r="M33" i="34" s="1"/>
  <c r="M33" i="35" s="1"/>
  <c r="M33" i="36" s="1"/>
  <c r="M33" i="49" s="1"/>
  <c r="M33" i="51" s="1"/>
  <c r="M52" i="1"/>
  <c r="M52" i="27" s="1"/>
  <c r="M52" i="28" s="1"/>
  <c r="M52" i="29" s="1"/>
  <c r="M52" i="30" s="1"/>
  <c r="M52" i="31" s="1"/>
  <c r="M52" i="32" s="1"/>
  <c r="M52" i="41" s="1"/>
  <c r="M52" i="42" s="1"/>
  <c r="M52" i="43" s="1"/>
  <c r="M52" i="44" s="1"/>
  <c r="M52" i="45" s="1"/>
  <c r="M52" i="46" s="1"/>
  <c r="M52" i="47" s="1"/>
  <c r="M52" i="48" s="1"/>
  <c r="M52" i="37" s="1"/>
  <c r="M52" i="38" s="1"/>
  <c r="M52" i="39" s="1"/>
  <c r="M52" i="40" s="1"/>
  <c r="M52" i="33" s="1"/>
  <c r="M52" i="34" s="1"/>
  <c r="M52" i="35" s="1"/>
  <c r="M52" i="36" s="1"/>
  <c r="M52" i="49" s="1"/>
  <c r="M52" i="51" s="1"/>
  <c r="M18" i="1"/>
  <c r="M18" i="27" s="1"/>
  <c r="M18" i="28" s="1"/>
  <c r="M18" i="29" s="1"/>
  <c r="M18" i="30" s="1"/>
  <c r="M18" i="31" s="1"/>
  <c r="M18" i="32" s="1"/>
  <c r="M18" i="41" s="1"/>
  <c r="M18" i="42" s="1"/>
  <c r="M18" i="43" s="1"/>
  <c r="M18" i="44" s="1"/>
  <c r="M18" i="45" s="1"/>
  <c r="M18" i="46" s="1"/>
  <c r="M18" i="47" s="1"/>
  <c r="M18" i="48" s="1"/>
  <c r="M18" i="37" s="1"/>
  <c r="M18" i="38" s="1"/>
  <c r="M18" i="39" s="1"/>
  <c r="M18" i="40" s="1"/>
  <c r="M18" i="33" s="1"/>
  <c r="M18" i="34" s="1"/>
  <c r="M18" i="35" s="1"/>
  <c r="M18" i="36" s="1"/>
  <c r="M18" i="49" s="1"/>
  <c r="M18" i="51" s="1"/>
  <c r="M30" i="1"/>
  <c r="M30" i="27" s="1"/>
  <c r="M30" i="28" s="1"/>
  <c r="M30" i="29" s="1"/>
  <c r="M30" i="30" s="1"/>
  <c r="M30" i="31" s="1"/>
  <c r="M30" i="32" s="1"/>
  <c r="M30" i="41" s="1"/>
  <c r="M30" i="42" s="1"/>
  <c r="M30" i="43" s="1"/>
  <c r="M30" i="44" s="1"/>
  <c r="M30" i="45" s="1"/>
  <c r="M30" i="46" s="1"/>
  <c r="M30" i="47" s="1"/>
  <c r="M30" i="48" s="1"/>
  <c r="M30" i="37" s="1"/>
  <c r="M30" i="38" s="1"/>
  <c r="M30" i="39" s="1"/>
  <c r="M30" i="40" s="1"/>
  <c r="M30" i="33" s="1"/>
  <c r="M30" i="34" s="1"/>
  <c r="M30" i="35" s="1"/>
  <c r="M30" i="36" s="1"/>
  <c r="M30" i="49" s="1"/>
  <c r="M30" i="51" s="1"/>
  <c r="M50" i="1"/>
  <c r="M50" i="27" s="1"/>
  <c r="M50" i="28" s="1"/>
  <c r="M50" i="29" s="1"/>
  <c r="M50" i="30" s="1"/>
  <c r="M50" i="31" s="1"/>
  <c r="M50" i="32" s="1"/>
  <c r="M50" i="41" s="1"/>
  <c r="M50" i="42" s="1"/>
  <c r="M50" i="43" s="1"/>
  <c r="M50" i="44" s="1"/>
  <c r="M50" i="45" s="1"/>
  <c r="M50" i="46" s="1"/>
  <c r="M50" i="47" s="1"/>
  <c r="M50" i="48" s="1"/>
  <c r="M50" i="37" s="1"/>
  <c r="M50" i="38" s="1"/>
  <c r="M50" i="39" s="1"/>
  <c r="M50" i="40" s="1"/>
  <c r="M50" i="33" s="1"/>
  <c r="M50" i="34" s="1"/>
  <c r="M50" i="35" s="1"/>
  <c r="M50" i="36" s="1"/>
  <c r="M50" i="49" s="1"/>
  <c r="M50" i="51" s="1"/>
  <c r="M28" i="1"/>
  <c r="M28" i="27" s="1"/>
  <c r="M28" i="28" s="1"/>
  <c r="M28" i="29" s="1"/>
  <c r="M28" i="30" s="1"/>
  <c r="M28" i="31" s="1"/>
  <c r="M28" i="32" s="1"/>
  <c r="M28" i="41" s="1"/>
  <c r="M28" i="42" s="1"/>
  <c r="M28" i="43" s="1"/>
  <c r="M28" i="44" s="1"/>
  <c r="M28" i="45" s="1"/>
  <c r="M28" i="46" s="1"/>
  <c r="M28" i="47" s="1"/>
  <c r="M28" i="48" s="1"/>
  <c r="M28" i="37" s="1"/>
  <c r="M28" i="38" s="1"/>
  <c r="M28" i="39" s="1"/>
  <c r="M28" i="40" s="1"/>
  <c r="M28" i="33" s="1"/>
  <c r="M28" i="34" s="1"/>
  <c r="M28" i="35" s="1"/>
  <c r="M28" i="36" s="1"/>
  <c r="M28" i="49" s="1"/>
  <c r="M28" i="51" s="1"/>
  <c r="M38" i="1"/>
  <c r="M48" i="1"/>
  <c r="M51" i="1"/>
  <c r="M51" i="27" s="1"/>
  <c r="M51" i="28" s="1"/>
  <c r="M51" i="29" s="1"/>
  <c r="M51" i="30" s="1"/>
  <c r="M51" i="31" s="1"/>
  <c r="M51" i="32" s="1"/>
  <c r="M51" i="41" s="1"/>
  <c r="M51" i="42" s="1"/>
  <c r="M51" i="43" s="1"/>
  <c r="M51" i="44" s="1"/>
  <c r="M51" i="45" s="1"/>
  <c r="M51" i="46" s="1"/>
  <c r="M51" i="47" s="1"/>
  <c r="M51" i="48" s="1"/>
  <c r="M51" i="37" s="1"/>
  <c r="M51" i="38" s="1"/>
  <c r="M51" i="39" s="1"/>
  <c r="M51" i="40" s="1"/>
  <c r="M51" i="33" s="1"/>
  <c r="M51" i="34" s="1"/>
  <c r="M51" i="35" s="1"/>
  <c r="M51" i="36" s="1"/>
  <c r="M51" i="49" s="1"/>
  <c r="M51" i="51" s="1"/>
  <c r="N43" i="1"/>
  <c r="M31" i="1"/>
  <c r="M31" i="27" s="1"/>
  <c r="M31" i="28" s="1"/>
  <c r="M31" i="29" s="1"/>
  <c r="M31" i="30" s="1"/>
  <c r="M31" i="31" s="1"/>
  <c r="M31" i="32" s="1"/>
  <c r="M31" i="41" s="1"/>
  <c r="M31" i="42" s="1"/>
  <c r="M31" i="43" s="1"/>
  <c r="M31" i="44" s="1"/>
  <c r="M31" i="45" s="1"/>
  <c r="M31" i="46" s="1"/>
  <c r="M31" i="47" s="1"/>
  <c r="M31" i="48" s="1"/>
  <c r="M31" i="37" s="1"/>
  <c r="M31" i="38" s="1"/>
  <c r="M31" i="39" s="1"/>
  <c r="M31" i="40" s="1"/>
  <c r="M31" i="33" s="1"/>
  <c r="M31" i="34" s="1"/>
  <c r="M31" i="35" s="1"/>
  <c r="M31" i="36" s="1"/>
  <c r="M31" i="49" s="1"/>
  <c r="M31" i="51" s="1"/>
  <c r="M41" i="1"/>
  <c r="M41" i="27" s="1"/>
  <c r="M41" i="28" s="1"/>
  <c r="M41" i="29" s="1"/>
  <c r="M41" i="30" s="1"/>
  <c r="M41" i="31" s="1"/>
  <c r="M41" i="32" s="1"/>
  <c r="M41" i="41" s="1"/>
  <c r="M41" i="42" s="1"/>
  <c r="M41" i="43" s="1"/>
  <c r="M41" i="44" s="1"/>
  <c r="M41" i="45" s="1"/>
  <c r="M41" i="46" s="1"/>
  <c r="M41" i="47" s="1"/>
  <c r="M41" i="48" s="1"/>
  <c r="M41" i="37" s="1"/>
  <c r="M41" i="38" s="1"/>
  <c r="M41" i="39" s="1"/>
  <c r="M41" i="40" s="1"/>
  <c r="M41" i="33" s="1"/>
  <c r="M41" i="34" s="1"/>
  <c r="M41" i="35" s="1"/>
  <c r="M41" i="36" s="1"/>
  <c r="M41" i="49" s="1"/>
  <c r="M41" i="51" s="1"/>
  <c r="M53" i="1"/>
  <c r="M53" i="27" s="1"/>
  <c r="M53" i="28" s="1"/>
  <c r="M53" i="29" s="1"/>
  <c r="M53" i="30" s="1"/>
  <c r="M53" i="31" s="1"/>
  <c r="M53" i="32" s="1"/>
  <c r="M53" i="41" s="1"/>
  <c r="M53" i="42" s="1"/>
  <c r="M53" i="43" s="1"/>
  <c r="M53" i="44" s="1"/>
  <c r="M53" i="45" s="1"/>
  <c r="M53" i="46" s="1"/>
  <c r="M53" i="47" s="1"/>
  <c r="M53" i="48" s="1"/>
  <c r="M53" i="37" s="1"/>
  <c r="M53" i="38" s="1"/>
  <c r="M53" i="39" s="1"/>
  <c r="M53" i="40" s="1"/>
  <c r="M53" i="33" s="1"/>
  <c r="M53" i="34" s="1"/>
  <c r="M53" i="35" s="1"/>
  <c r="M53" i="36" s="1"/>
  <c r="M53" i="49" s="1"/>
  <c r="M53" i="51" s="1"/>
  <c r="M27" i="1"/>
  <c r="M27" i="27" s="1"/>
  <c r="M27" i="28" s="1"/>
  <c r="M27" i="29" s="1"/>
  <c r="M27" i="30" s="1"/>
  <c r="M27" i="31" s="1"/>
  <c r="M27" i="32" s="1"/>
  <c r="M27" i="41" s="1"/>
  <c r="M27" i="42" s="1"/>
  <c r="M27" i="43" s="1"/>
  <c r="M27" i="44" s="1"/>
  <c r="M27" i="45" s="1"/>
  <c r="M27" i="46" s="1"/>
  <c r="M27" i="47" s="1"/>
  <c r="M27" i="48" s="1"/>
  <c r="M27" i="37" s="1"/>
  <c r="M27" i="38" s="1"/>
  <c r="M27" i="39" s="1"/>
  <c r="M27" i="40" s="1"/>
  <c r="M27" i="33" s="1"/>
  <c r="M27" i="34" s="1"/>
  <c r="M27" i="35" s="1"/>
  <c r="M27" i="36" s="1"/>
  <c r="M27" i="49" s="1"/>
  <c r="M27" i="51" s="1"/>
  <c r="M32" i="1"/>
  <c r="M32" i="27" s="1"/>
  <c r="M32" i="28" s="1"/>
  <c r="M32" i="29" s="1"/>
  <c r="M32" i="30" s="1"/>
  <c r="M32" i="31" s="1"/>
  <c r="M32" i="32" s="1"/>
  <c r="M32" i="41" s="1"/>
  <c r="M32" i="42" s="1"/>
  <c r="M32" i="43" s="1"/>
  <c r="M32" i="44" s="1"/>
  <c r="M32" i="45" s="1"/>
  <c r="M32" i="46" s="1"/>
  <c r="M32" i="47" s="1"/>
  <c r="M32" i="48" s="1"/>
  <c r="M32" i="37" s="1"/>
  <c r="M32" i="38" s="1"/>
  <c r="M32" i="39" s="1"/>
  <c r="M32" i="40" s="1"/>
  <c r="M32" i="33" s="1"/>
  <c r="M32" i="34" s="1"/>
  <c r="M32" i="35" s="1"/>
  <c r="M32" i="36" s="1"/>
  <c r="M32" i="49" s="1"/>
  <c r="M32" i="51" s="1"/>
  <c r="M21" i="1"/>
  <c r="M25" i="1"/>
  <c r="M25" i="27" s="1"/>
  <c r="M25" i="28" s="1"/>
  <c r="M25" i="29" s="1"/>
  <c r="M25" i="30" s="1"/>
  <c r="M25" i="31" s="1"/>
  <c r="M25" i="32" s="1"/>
  <c r="M25" i="41" s="1"/>
  <c r="M25" i="42" s="1"/>
  <c r="M25" i="43" s="1"/>
  <c r="M25" i="44" s="1"/>
  <c r="M25" i="45" s="1"/>
  <c r="M25" i="46" s="1"/>
  <c r="M25" i="47" s="1"/>
  <c r="M25" i="48" s="1"/>
  <c r="M25" i="37" s="1"/>
  <c r="M25" i="38" s="1"/>
  <c r="M25" i="39" s="1"/>
  <c r="M25" i="40" s="1"/>
  <c r="M25" i="33" s="1"/>
  <c r="M25" i="34" s="1"/>
  <c r="M25" i="35" s="1"/>
  <c r="M25" i="36" s="1"/>
  <c r="M25" i="49" s="1"/>
  <c r="M25" i="51" s="1"/>
  <c r="M45" i="1"/>
  <c r="M45" i="27" s="1"/>
  <c r="M45" i="28" s="1"/>
  <c r="M45" i="29" s="1"/>
  <c r="M45" i="30" s="1"/>
  <c r="M45" i="31" s="1"/>
  <c r="M45" i="32" s="1"/>
  <c r="M45" i="41" s="1"/>
  <c r="M45" i="42" s="1"/>
  <c r="M45" i="43" s="1"/>
  <c r="M45" i="44" s="1"/>
  <c r="M45" i="45" s="1"/>
  <c r="M45" i="46" s="1"/>
  <c r="M45" i="47" s="1"/>
  <c r="M45" i="48" s="1"/>
  <c r="M45" i="37" s="1"/>
  <c r="M45" i="38" s="1"/>
  <c r="M45" i="39" s="1"/>
  <c r="M45" i="40" s="1"/>
  <c r="M45" i="33" s="1"/>
  <c r="M45" i="34" s="1"/>
  <c r="M45" i="35" s="1"/>
  <c r="M45" i="36" s="1"/>
  <c r="M45" i="49" s="1"/>
  <c r="M45" i="51" s="1"/>
  <c r="M47" i="1"/>
  <c r="M47" i="27" s="1"/>
  <c r="M47" i="28" s="1"/>
  <c r="M47" i="29" s="1"/>
  <c r="M47" i="30" s="1"/>
  <c r="M47" i="31" s="1"/>
  <c r="M47" i="32" s="1"/>
  <c r="M47" i="41" s="1"/>
  <c r="M47" i="42" s="1"/>
  <c r="M47" i="43" s="1"/>
  <c r="M47" i="44" s="1"/>
  <c r="M47" i="45" s="1"/>
  <c r="M47" i="46" s="1"/>
  <c r="M47" i="47" s="1"/>
  <c r="M47" i="48" s="1"/>
  <c r="M47" i="37" s="1"/>
  <c r="M47" i="38" s="1"/>
  <c r="M47" i="39" s="1"/>
  <c r="M47" i="40" s="1"/>
  <c r="M47" i="33" s="1"/>
  <c r="M47" i="34" s="1"/>
  <c r="M47" i="35" s="1"/>
  <c r="M47" i="36" s="1"/>
  <c r="M47" i="49" s="1"/>
  <c r="M47" i="51" s="1"/>
  <c r="N24" i="1"/>
  <c r="N20" i="1"/>
  <c r="N16" i="1"/>
  <c r="K59" i="49"/>
  <c r="K59" i="35"/>
  <c r="K60" i="40"/>
  <c r="K60" i="38"/>
  <c r="K59" i="41"/>
  <c r="K59" i="33"/>
  <c r="K59" i="34"/>
  <c r="K59" i="40"/>
  <c r="K59" i="36"/>
  <c r="K60" i="39"/>
  <c r="K60" i="41"/>
  <c r="K60" i="36"/>
  <c r="K60" i="35"/>
  <c r="K60" i="34"/>
  <c r="K60" i="33"/>
  <c r="K60" i="48"/>
  <c r="K60" i="47"/>
  <c r="K60" i="45"/>
  <c r="K59" i="44"/>
  <c r="K60" i="49"/>
  <c r="K59" i="47"/>
  <c r="K59" i="45"/>
  <c r="K60" i="44"/>
  <c r="K60" i="37"/>
  <c r="K60" i="43"/>
  <c r="K59" i="43"/>
  <c r="K59" i="42"/>
  <c r="S23" i="1" l="1"/>
  <c r="T22" i="1"/>
  <c r="S24" i="1"/>
  <c r="O16" i="1"/>
  <c r="O22" i="1"/>
  <c r="O22" i="51"/>
  <c r="O16" i="51"/>
  <c r="S17" i="1"/>
  <c r="T16" i="1"/>
  <c r="M21" i="27"/>
  <c r="M21" i="28" s="1"/>
  <c r="M21" i="29" s="1"/>
  <c r="M21" i="30" s="1"/>
  <c r="M21" i="31" s="1"/>
  <c r="M21" i="32" s="1"/>
  <c r="M21" i="41" s="1"/>
  <c r="M21" i="42" s="1"/>
  <c r="M21" i="43" s="1"/>
  <c r="M21" i="44" s="1"/>
  <c r="M21" i="45" s="1"/>
  <c r="M21" i="46" s="1"/>
  <c r="M21" i="47" s="1"/>
  <c r="M21" i="48" s="1"/>
  <c r="M21" i="37" s="1"/>
  <c r="M21" i="38" s="1"/>
  <c r="M21" i="39" s="1"/>
  <c r="M21" i="40" s="1"/>
  <c r="M21" i="33" s="1"/>
  <c r="M21" i="34" s="1"/>
  <c r="M21" i="35" s="1"/>
  <c r="M21" i="36" s="1"/>
  <c r="M21" i="49" s="1"/>
  <c r="M21" i="51" s="1"/>
  <c r="N21" i="51" s="1"/>
  <c r="O20" i="51" s="1"/>
  <c r="N21" i="1"/>
  <c r="O20" i="1" s="1"/>
  <c r="S42" i="1"/>
  <c r="N49" i="1"/>
  <c r="R42" i="27"/>
  <c r="S42" i="27" s="1"/>
  <c r="M53" i="52"/>
  <c r="N53" i="51"/>
  <c r="N52" i="51"/>
  <c r="M52" i="52"/>
  <c r="M50" i="52"/>
  <c r="N50" i="51"/>
  <c r="M51" i="52"/>
  <c r="N51" i="51"/>
  <c r="O50" i="51" s="1"/>
  <c r="M49" i="52"/>
  <c r="N49" i="51"/>
  <c r="N48" i="1"/>
  <c r="M48" i="27"/>
  <c r="M48" i="28" s="1"/>
  <c r="M48" i="29" s="1"/>
  <c r="M48" i="30" s="1"/>
  <c r="M48" i="31" s="1"/>
  <c r="M48" i="32" s="1"/>
  <c r="M48" i="41" s="1"/>
  <c r="M48" i="42" s="1"/>
  <c r="M48" i="43" s="1"/>
  <c r="M48" i="44" s="1"/>
  <c r="M48" i="45" s="1"/>
  <c r="M48" i="46" s="1"/>
  <c r="M48" i="47" s="1"/>
  <c r="M48" i="48" s="1"/>
  <c r="M48" i="37" s="1"/>
  <c r="M48" i="38" s="1"/>
  <c r="M48" i="39" s="1"/>
  <c r="M48" i="40" s="1"/>
  <c r="M48" i="33" s="1"/>
  <c r="M48" i="34" s="1"/>
  <c r="M48" i="35" s="1"/>
  <c r="M48" i="36" s="1"/>
  <c r="M48" i="49" s="1"/>
  <c r="M48" i="51" s="1"/>
  <c r="M47" i="52"/>
  <c r="N47" i="51"/>
  <c r="M46" i="52"/>
  <c r="N46" i="51"/>
  <c r="M44" i="52"/>
  <c r="N44" i="51"/>
  <c r="M45" i="52"/>
  <c r="N45" i="51"/>
  <c r="O44" i="51" s="1"/>
  <c r="M42" i="52"/>
  <c r="N42" i="51"/>
  <c r="M43" i="52"/>
  <c r="N43" i="51"/>
  <c r="M41" i="52"/>
  <c r="N41" i="51"/>
  <c r="N40" i="51"/>
  <c r="M40" i="52"/>
  <c r="M39" i="52"/>
  <c r="N39" i="51"/>
  <c r="M38" i="27"/>
  <c r="M38" i="28" s="1"/>
  <c r="M38" i="29" s="1"/>
  <c r="M38" i="30" s="1"/>
  <c r="M38" i="31" s="1"/>
  <c r="M38" i="32" s="1"/>
  <c r="M38" i="41" s="1"/>
  <c r="M38" i="42" s="1"/>
  <c r="M38" i="43" s="1"/>
  <c r="M38" i="44" s="1"/>
  <c r="M38" i="45" s="1"/>
  <c r="M38" i="46" s="1"/>
  <c r="M38" i="47" s="1"/>
  <c r="M38" i="48" s="1"/>
  <c r="M38" i="37" s="1"/>
  <c r="M38" i="38" s="1"/>
  <c r="M38" i="39" s="1"/>
  <c r="M38" i="40" s="1"/>
  <c r="M38" i="33" s="1"/>
  <c r="M38" i="34" s="1"/>
  <c r="M38" i="35" s="1"/>
  <c r="M38" i="36" s="1"/>
  <c r="M38" i="49" s="1"/>
  <c r="M38" i="51" s="1"/>
  <c r="M36" i="52"/>
  <c r="N36" i="51"/>
  <c r="R36" i="27"/>
  <c r="S36" i="27" s="1"/>
  <c r="N37" i="51"/>
  <c r="M37" i="52"/>
  <c r="R36" i="28"/>
  <c r="S36" i="28" s="1"/>
  <c r="M35" i="52"/>
  <c r="N35" i="51"/>
  <c r="N34" i="52"/>
  <c r="M32" i="52"/>
  <c r="N32" i="51"/>
  <c r="N33" i="51"/>
  <c r="M33" i="52"/>
  <c r="M30" i="52"/>
  <c r="N30" i="51"/>
  <c r="O30" i="51" s="1"/>
  <c r="N31" i="51"/>
  <c r="M31" i="52"/>
  <c r="M28" i="52"/>
  <c r="N28" i="51"/>
  <c r="O28" i="51" s="1"/>
  <c r="N29" i="52"/>
  <c r="M27" i="52"/>
  <c r="N27" i="51"/>
  <c r="N26" i="51"/>
  <c r="M26" i="52"/>
  <c r="M25" i="52"/>
  <c r="N25" i="51"/>
  <c r="O24" i="51" s="1"/>
  <c r="N24" i="52"/>
  <c r="N22" i="52"/>
  <c r="N23" i="52"/>
  <c r="N20" i="52"/>
  <c r="N19" i="51"/>
  <c r="M19" i="52"/>
  <c r="N18" i="51"/>
  <c r="M18" i="52"/>
  <c r="N17" i="52"/>
  <c r="N16" i="52"/>
  <c r="S32" i="1"/>
  <c r="S20" i="27"/>
  <c r="N24" i="27"/>
  <c r="R24" i="27"/>
  <c r="N22" i="27"/>
  <c r="R22" i="27"/>
  <c r="N17" i="27"/>
  <c r="O16" i="27" s="1"/>
  <c r="R17" i="27"/>
  <c r="S17" i="27" s="1"/>
  <c r="N28" i="1"/>
  <c r="O28" i="1" s="1"/>
  <c r="N34" i="27"/>
  <c r="R34" i="27"/>
  <c r="N23" i="27"/>
  <c r="R23" i="27"/>
  <c r="S23" i="27" s="1"/>
  <c r="N30" i="27"/>
  <c r="O30" i="27" s="1"/>
  <c r="R30" i="27"/>
  <c r="N29" i="27"/>
  <c r="R29" i="27"/>
  <c r="S29" i="27" s="1"/>
  <c r="S16" i="27"/>
  <c r="N23" i="28"/>
  <c r="R40" i="27"/>
  <c r="S40" i="27" s="1"/>
  <c r="R42" i="28"/>
  <c r="S42" i="28" s="1"/>
  <c r="R43" i="28"/>
  <c r="S43" i="28" s="1"/>
  <c r="S16" i="1"/>
  <c r="N43" i="28"/>
  <c r="S22" i="1"/>
  <c r="N44" i="1"/>
  <c r="S38" i="1"/>
  <c r="S20" i="1"/>
  <c r="R34" i="28"/>
  <c r="S34" i="28" s="1"/>
  <c r="R40" i="28"/>
  <c r="S40" i="28" s="1"/>
  <c r="R23" i="28"/>
  <c r="S23" i="28" s="1"/>
  <c r="R16" i="28"/>
  <c r="R50" i="27"/>
  <c r="R52" i="27"/>
  <c r="T24" i="1"/>
  <c r="R50" i="28"/>
  <c r="R20" i="28"/>
  <c r="N19" i="1"/>
  <c r="S51" i="1"/>
  <c r="N43" i="27"/>
  <c r="R43" i="27"/>
  <c r="N50" i="27"/>
  <c r="S33" i="1"/>
  <c r="S39" i="1"/>
  <c r="N40" i="27"/>
  <c r="S53" i="1"/>
  <c r="R52" i="28"/>
  <c r="S49" i="1"/>
  <c r="S31" i="1"/>
  <c r="S21" i="1"/>
  <c r="S45" i="1"/>
  <c r="R24" i="28"/>
  <c r="R40" i="29"/>
  <c r="N40" i="30"/>
  <c r="N35" i="1"/>
  <c r="N51" i="27"/>
  <c r="O50" i="27" s="1"/>
  <c r="S19" i="1"/>
  <c r="N31" i="1"/>
  <c r="N42" i="27"/>
  <c r="N51" i="1"/>
  <c r="N47" i="27"/>
  <c r="N25" i="1"/>
  <c r="O24" i="1" s="1"/>
  <c r="N36" i="27"/>
  <c r="N27" i="1"/>
  <c r="N34" i="28"/>
  <c r="N18" i="1"/>
  <c r="N32" i="1"/>
  <c r="S27" i="1"/>
  <c r="N39" i="27"/>
  <c r="N39" i="1"/>
  <c r="N52" i="27"/>
  <c r="N47" i="1"/>
  <c r="N38" i="1"/>
  <c r="N37" i="27"/>
  <c r="N53" i="27"/>
  <c r="N53" i="1"/>
  <c r="N16" i="28"/>
  <c r="N41" i="1"/>
  <c r="N37" i="1"/>
  <c r="N49" i="27"/>
  <c r="N26" i="1"/>
  <c r="N45" i="1"/>
  <c r="N52" i="1"/>
  <c r="N50" i="1"/>
  <c r="N30" i="1"/>
  <c r="O30" i="1" s="1"/>
  <c r="N33" i="1"/>
  <c r="N40" i="28"/>
  <c r="N45" i="27"/>
  <c r="O44" i="27" s="1"/>
  <c r="N40" i="29"/>
  <c r="N36" i="28"/>
  <c r="N20" i="28"/>
  <c r="T18" i="1" l="1"/>
  <c r="T20" i="1"/>
  <c r="T16" i="27"/>
  <c r="O26" i="1"/>
  <c r="S26" i="1"/>
  <c r="T26" i="1"/>
  <c r="O26" i="51"/>
  <c r="T22" i="27"/>
  <c r="O22" i="52"/>
  <c r="O22" i="27"/>
  <c r="O16" i="52"/>
  <c r="O18" i="51"/>
  <c r="O18" i="1"/>
  <c r="S16" i="28"/>
  <c r="M21" i="52"/>
  <c r="N21" i="52" s="1"/>
  <c r="O20" i="52" s="1"/>
  <c r="N53" i="52"/>
  <c r="N52" i="52"/>
  <c r="N50" i="52"/>
  <c r="N51" i="52"/>
  <c r="O50" i="52" s="1"/>
  <c r="N48" i="51"/>
  <c r="M48" i="52"/>
  <c r="N49" i="52"/>
  <c r="N46" i="52"/>
  <c r="N47" i="52"/>
  <c r="N44" i="52"/>
  <c r="N45" i="52"/>
  <c r="O44" i="52" s="1"/>
  <c r="N43" i="52"/>
  <c r="N42" i="52"/>
  <c r="N41" i="52"/>
  <c r="N40" i="52"/>
  <c r="M38" i="52"/>
  <c r="N38" i="51"/>
  <c r="N39" i="52"/>
  <c r="N37" i="52"/>
  <c r="N36" i="52"/>
  <c r="N35" i="52"/>
  <c r="N32" i="52"/>
  <c r="N33" i="52"/>
  <c r="N30" i="52"/>
  <c r="O30" i="52" s="1"/>
  <c r="N31" i="52"/>
  <c r="N28" i="52"/>
  <c r="O28" i="52" s="1"/>
  <c r="N27" i="52"/>
  <c r="N26" i="52"/>
  <c r="N25" i="52"/>
  <c r="O24" i="52" s="1"/>
  <c r="N19" i="52"/>
  <c r="N18" i="52"/>
  <c r="R22" i="28"/>
  <c r="T22" i="28" s="1"/>
  <c r="R18" i="28"/>
  <c r="N18" i="28"/>
  <c r="N22" i="29"/>
  <c r="N22" i="28"/>
  <c r="O22" i="28" s="1"/>
  <c r="R28" i="27"/>
  <c r="N28" i="27"/>
  <c r="O28" i="27" s="1"/>
  <c r="R18" i="27"/>
  <c r="N18" i="27"/>
  <c r="R17" i="28"/>
  <c r="S17" i="28" s="1"/>
  <c r="S22" i="27"/>
  <c r="S30" i="27"/>
  <c r="R27" i="27"/>
  <c r="S27" i="27" s="1"/>
  <c r="N27" i="27"/>
  <c r="N35" i="27"/>
  <c r="R35" i="27"/>
  <c r="S35" i="27" s="1"/>
  <c r="R32" i="27"/>
  <c r="N32" i="27"/>
  <c r="N33" i="27"/>
  <c r="R33" i="27"/>
  <c r="S33" i="27" s="1"/>
  <c r="N31" i="27"/>
  <c r="R31" i="27"/>
  <c r="S31" i="27" s="1"/>
  <c r="N19" i="27"/>
  <c r="R19" i="27"/>
  <c r="N17" i="28"/>
  <c r="O16" i="28" s="1"/>
  <c r="R21" i="27"/>
  <c r="T20" i="27" s="1"/>
  <c r="N21" i="27"/>
  <c r="O20" i="27" s="1"/>
  <c r="S24" i="27"/>
  <c r="N26" i="27"/>
  <c r="R26" i="27"/>
  <c r="N25" i="27"/>
  <c r="O24" i="27" s="1"/>
  <c r="R25" i="27"/>
  <c r="S25" i="27" s="1"/>
  <c r="S34" i="27"/>
  <c r="S30" i="1"/>
  <c r="S37" i="1"/>
  <c r="S41" i="1"/>
  <c r="S35" i="1"/>
  <c r="S50" i="1"/>
  <c r="R30" i="28"/>
  <c r="S30" i="28" s="1"/>
  <c r="S48" i="1"/>
  <c r="R29" i="28"/>
  <c r="S29" i="28" s="1"/>
  <c r="N29" i="28"/>
  <c r="S47" i="1"/>
  <c r="S18" i="1"/>
  <c r="S25" i="1"/>
  <c r="S52" i="1"/>
  <c r="S28" i="1"/>
  <c r="S44" i="1"/>
  <c r="N32" i="28"/>
  <c r="N46" i="27"/>
  <c r="R46" i="28"/>
  <c r="S46" i="28" s="1"/>
  <c r="N46" i="28"/>
  <c r="R46" i="27"/>
  <c r="S46" i="27" s="1"/>
  <c r="N30" i="28"/>
  <c r="O30" i="28" s="1"/>
  <c r="N24" i="28"/>
  <c r="S40" i="29"/>
  <c r="S24" i="28"/>
  <c r="S50" i="28"/>
  <c r="S52" i="27"/>
  <c r="S20" i="28"/>
  <c r="S43" i="27"/>
  <c r="S52" i="28"/>
  <c r="S50" i="27"/>
  <c r="R45" i="27"/>
  <c r="S45" i="27" s="1"/>
  <c r="R38" i="28"/>
  <c r="R38" i="27"/>
  <c r="R44" i="28"/>
  <c r="R44" i="27"/>
  <c r="R28" i="28"/>
  <c r="R51" i="27"/>
  <c r="S51" i="27" s="1"/>
  <c r="R26" i="28"/>
  <c r="R39" i="28"/>
  <c r="S39" i="28" s="1"/>
  <c r="R39" i="27"/>
  <c r="S39" i="27" s="1"/>
  <c r="N48" i="28"/>
  <c r="R48" i="27"/>
  <c r="R49" i="28"/>
  <c r="S49" i="28" s="1"/>
  <c r="R49" i="27"/>
  <c r="S49" i="27" s="1"/>
  <c r="R53" i="27"/>
  <c r="S53" i="27" s="1"/>
  <c r="R53" i="28"/>
  <c r="S53" i="28" s="1"/>
  <c r="R37" i="28"/>
  <c r="R37" i="27"/>
  <c r="R47" i="27"/>
  <c r="N41" i="27"/>
  <c r="R41" i="27"/>
  <c r="R30" i="29"/>
  <c r="R52" i="29"/>
  <c r="N22" i="30"/>
  <c r="R22" i="29"/>
  <c r="R20" i="29"/>
  <c r="R40" i="30"/>
  <c r="N40" i="31"/>
  <c r="N23" i="29"/>
  <c r="R23" i="29"/>
  <c r="S23" i="29" s="1"/>
  <c r="N23" i="30"/>
  <c r="N43" i="29"/>
  <c r="R43" i="29"/>
  <c r="S43" i="29" s="1"/>
  <c r="N44" i="27"/>
  <c r="N36" i="29"/>
  <c r="N42" i="28"/>
  <c r="N39" i="28"/>
  <c r="N48" i="27"/>
  <c r="N33" i="28"/>
  <c r="N38" i="27"/>
  <c r="N53" i="28"/>
  <c r="N49" i="28"/>
  <c r="N52" i="28"/>
  <c r="N50" i="28"/>
  <c r="N52" i="29"/>
  <c r="N44" i="28"/>
  <c r="N43" i="30"/>
  <c r="N30" i="29"/>
  <c r="O30" i="29" s="1"/>
  <c r="N26" i="28"/>
  <c r="N20" i="29"/>
  <c r="N18" i="29"/>
  <c r="T26" i="27" l="1"/>
  <c r="T16" i="28"/>
  <c r="O26" i="52"/>
  <c r="O26" i="27"/>
  <c r="T24" i="27"/>
  <c r="O22" i="29"/>
  <c r="S19" i="27"/>
  <c r="T18" i="27"/>
  <c r="T22" i="29"/>
  <c r="O22" i="30"/>
  <c r="O18" i="52"/>
  <c r="O18" i="27"/>
  <c r="S18" i="28"/>
  <c r="N48" i="52"/>
  <c r="N38" i="52"/>
  <c r="S22" i="28"/>
  <c r="R33" i="28"/>
  <c r="S33" i="28" s="1"/>
  <c r="R18" i="29"/>
  <c r="S18" i="27"/>
  <c r="R21" i="28"/>
  <c r="S21" i="27"/>
  <c r="S26" i="27"/>
  <c r="S32" i="27"/>
  <c r="S28" i="27"/>
  <c r="N29" i="29"/>
  <c r="N29" i="30"/>
  <c r="R29" i="29"/>
  <c r="S29" i="29" s="1"/>
  <c r="R46" i="29"/>
  <c r="S46" i="29" s="1"/>
  <c r="N46" i="29"/>
  <c r="R32" i="28"/>
  <c r="S32" i="28" s="1"/>
  <c r="N37" i="28"/>
  <c r="S44" i="28"/>
  <c r="S44" i="27"/>
  <c r="S26" i="28"/>
  <c r="S22" i="29"/>
  <c r="S47" i="27"/>
  <c r="S30" i="29"/>
  <c r="S37" i="28"/>
  <c r="S38" i="27"/>
  <c r="S40" i="30"/>
  <c r="S41" i="27"/>
  <c r="S48" i="27"/>
  <c r="S52" i="29"/>
  <c r="S37" i="27"/>
  <c r="S20" i="29"/>
  <c r="S28" i="28"/>
  <c r="S38" i="28"/>
  <c r="N19" i="28"/>
  <c r="O18" i="28" s="1"/>
  <c r="R19" i="28"/>
  <c r="T18" i="28" s="1"/>
  <c r="N35" i="28"/>
  <c r="R35" i="28"/>
  <c r="N41" i="28"/>
  <c r="R41" i="28"/>
  <c r="N45" i="28"/>
  <c r="O44" i="28" s="1"/>
  <c r="R45" i="28"/>
  <c r="S45" i="28" s="1"/>
  <c r="N28" i="28"/>
  <c r="O28" i="28" s="1"/>
  <c r="R31" i="28"/>
  <c r="N31" i="28"/>
  <c r="R47" i="28"/>
  <c r="N47" i="28"/>
  <c r="R48" i="28"/>
  <c r="R51" i="28"/>
  <c r="N51" i="28"/>
  <c r="O50" i="28" s="1"/>
  <c r="R27" i="28"/>
  <c r="S27" i="28" s="1"/>
  <c r="N27" i="28"/>
  <c r="O26" i="28" s="1"/>
  <c r="N25" i="28"/>
  <c r="O24" i="28" s="1"/>
  <c r="R25" i="28"/>
  <c r="T24" i="28" s="1"/>
  <c r="R26" i="29"/>
  <c r="R44" i="29"/>
  <c r="N41" i="29"/>
  <c r="R41" i="29"/>
  <c r="N41" i="30"/>
  <c r="R50" i="29"/>
  <c r="N25" i="29"/>
  <c r="R25" i="29"/>
  <c r="S25" i="29" s="1"/>
  <c r="R23" i="30"/>
  <c r="S23" i="30" s="1"/>
  <c r="N23" i="31"/>
  <c r="R52" i="30"/>
  <c r="N39" i="29"/>
  <c r="R39" i="29"/>
  <c r="S39" i="29" s="1"/>
  <c r="N39" i="30"/>
  <c r="N47" i="29"/>
  <c r="R47" i="29"/>
  <c r="S47" i="29" s="1"/>
  <c r="N47" i="30"/>
  <c r="R18" i="30"/>
  <c r="N19" i="29"/>
  <c r="O18" i="29" s="1"/>
  <c r="R19" i="29"/>
  <c r="N51" i="29"/>
  <c r="O50" i="29" s="1"/>
  <c r="R51" i="29"/>
  <c r="S51" i="29" s="1"/>
  <c r="N27" i="29"/>
  <c r="R27" i="29"/>
  <c r="S27" i="29" s="1"/>
  <c r="N27" i="30"/>
  <c r="N24" i="29"/>
  <c r="R24" i="29"/>
  <c r="N24" i="30"/>
  <c r="R34" i="29"/>
  <c r="N42" i="29"/>
  <c r="N42" i="30"/>
  <c r="R42" i="29"/>
  <c r="R43" i="30"/>
  <c r="S43" i="30" s="1"/>
  <c r="R46" i="30"/>
  <c r="R20" i="30"/>
  <c r="N31" i="29"/>
  <c r="R31" i="29"/>
  <c r="S31" i="29" s="1"/>
  <c r="N53" i="29"/>
  <c r="R53" i="29"/>
  <c r="S53" i="29" s="1"/>
  <c r="N53" i="30"/>
  <c r="N45" i="29"/>
  <c r="O44" i="29" s="1"/>
  <c r="R45" i="29"/>
  <c r="S45" i="29" s="1"/>
  <c r="N45" i="30"/>
  <c r="O44" i="30" s="1"/>
  <c r="N17" i="29"/>
  <c r="R17" i="29"/>
  <c r="S17" i="29" s="1"/>
  <c r="N17" i="30"/>
  <c r="N16" i="29"/>
  <c r="R16" i="29"/>
  <c r="R36" i="29"/>
  <c r="N36" i="30"/>
  <c r="N40" i="32"/>
  <c r="R40" i="31"/>
  <c r="N29" i="31"/>
  <c r="R29" i="30"/>
  <c r="S29" i="30" s="1"/>
  <c r="R22" i="30"/>
  <c r="N22" i="31"/>
  <c r="R30" i="30"/>
  <c r="N34" i="29"/>
  <c r="N38" i="28"/>
  <c r="N21" i="28"/>
  <c r="O20" i="28" s="1"/>
  <c r="N34" i="30"/>
  <c r="N50" i="29"/>
  <c r="N52" i="30"/>
  <c r="N51" i="30"/>
  <c r="O50" i="30" s="1"/>
  <c r="N46" i="30"/>
  <c r="N44" i="29"/>
  <c r="N43" i="31"/>
  <c r="N31" i="30"/>
  <c r="N30" i="30"/>
  <c r="O30" i="30" s="1"/>
  <c r="N26" i="29"/>
  <c r="N20" i="30"/>
  <c r="N18" i="30"/>
  <c r="N19" i="30"/>
  <c r="S21" i="28" l="1"/>
  <c r="T20" i="28"/>
  <c r="T26" i="28"/>
  <c r="T16" i="29"/>
  <c r="O26" i="29"/>
  <c r="T24" i="29"/>
  <c r="T26" i="29"/>
  <c r="O24" i="29"/>
  <c r="S19" i="29"/>
  <c r="T18" i="29"/>
  <c r="O22" i="31"/>
  <c r="T22" i="30"/>
  <c r="O16" i="29"/>
  <c r="O18" i="30"/>
  <c r="S18" i="29"/>
  <c r="N32" i="29"/>
  <c r="R32" i="29"/>
  <c r="S32" i="29" s="1"/>
  <c r="S42" i="29"/>
  <c r="S44" i="29"/>
  <c r="S41" i="28"/>
  <c r="S48" i="28"/>
  <c r="S30" i="30"/>
  <c r="S36" i="29"/>
  <c r="S18" i="30"/>
  <c r="S50" i="29"/>
  <c r="S20" i="30"/>
  <c r="S34" i="29"/>
  <c r="S25" i="28"/>
  <c r="S26" i="29"/>
  <c r="S22" i="30"/>
  <c r="S52" i="30"/>
  <c r="S35" i="28"/>
  <c r="S46" i="30"/>
  <c r="S41" i="29"/>
  <c r="S31" i="28"/>
  <c r="S51" i="28"/>
  <c r="S16" i="29"/>
  <c r="S47" i="28"/>
  <c r="S24" i="29"/>
  <c r="S40" i="31"/>
  <c r="S19" i="28"/>
  <c r="N35" i="29"/>
  <c r="R35" i="29"/>
  <c r="S35" i="29" s="1"/>
  <c r="N48" i="29"/>
  <c r="R48" i="29"/>
  <c r="N49" i="29"/>
  <c r="R49" i="29"/>
  <c r="S49" i="29" s="1"/>
  <c r="N49" i="30"/>
  <c r="R22" i="31"/>
  <c r="N22" i="32"/>
  <c r="R16" i="30"/>
  <c r="N16" i="30"/>
  <c r="O16" i="30" s="1"/>
  <c r="R31" i="30"/>
  <c r="S31" i="30" s="1"/>
  <c r="N31" i="31"/>
  <c r="R51" i="30"/>
  <c r="S51" i="30" s="1"/>
  <c r="N51" i="31"/>
  <c r="O50" i="31" s="1"/>
  <c r="R32" i="30"/>
  <c r="R23" i="31"/>
  <c r="S23" i="31" s="1"/>
  <c r="R25" i="30"/>
  <c r="S25" i="30" s="1"/>
  <c r="N25" i="30"/>
  <c r="O24" i="30" s="1"/>
  <c r="R50" i="30"/>
  <c r="R44" i="30"/>
  <c r="N38" i="30"/>
  <c r="R38" i="29"/>
  <c r="R40" i="32"/>
  <c r="N40" i="41"/>
  <c r="N53" i="31"/>
  <c r="R53" i="30"/>
  <c r="S53" i="30" s="1"/>
  <c r="R46" i="31"/>
  <c r="R34" i="30"/>
  <c r="R27" i="30"/>
  <c r="S27" i="30" s="1"/>
  <c r="R39" i="30"/>
  <c r="S39" i="30" s="1"/>
  <c r="N39" i="31"/>
  <c r="N41" i="31"/>
  <c r="R41" i="30"/>
  <c r="R21" i="29"/>
  <c r="T20" i="29" s="1"/>
  <c r="N37" i="29"/>
  <c r="R37" i="29"/>
  <c r="S37" i="29" s="1"/>
  <c r="R30" i="31"/>
  <c r="R36" i="30"/>
  <c r="N36" i="31"/>
  <c r="N45" i="31"/>
  <c r="O44" i="31" s="1"/>
  <c r="R45" i="30"/>
  <c r="S45" i="30" s="1"/>
  <c r="R42" i="30"/>
  <c r="R24" i="30"/>
  <c r="N24" i="31"/>
  <c r="R18" i="31"/>
  <c r="R47" i="30"/>
  <c r="S47" i="30" s="1"/>
  <c r="N47" i="31"/>
  <c r="R52" i="31"/>
  <c r="N33" i="29"/>
  <c r="R33" i="29"/>
  <c r="S33" i="29" s="1"/>
  <c r="N28" i="29"/>
  <c r="O28" i="29" s="1"/>
  <c r="R28" i="29"/>
  <c r="N28" i="30"/>
  <c r="O28" i="30" s="1"/>
  <c r="R29" i="31"/>
  <c r="S29" i="31" s="1"/>
  <c r="R17" i="30"/>
  <c r="S17" i="30" s="1"/>
  <c r="R20" i="31"/>
  <c r="R43" i="31"/>
  <c r="S43" i="31" s="1"/>
  <c r="R19" i="30"/>
  <c r="R26" i="30"/>
  <c r="N34" i="31"/>
  <c r="N38" i="29"/>
  <c r="N21" i="29"/>
  <c r="O20" i="29" s="1"/>
  <c r="N50" i="30"/>
  <c r="N27" i="31"/>
  <c r="N52" i="31"/>
  <c r="N46" i="31"/>
  <c r="N44" i="30"/>
  <c r="N42" i="31"/>
  <c r="N32" i="30"/>
  <c r="N30" i="31"/>
  <c r="O30" i="31" s="1"/>
  <c r="N26" i="30"/>
  <c r="O26" i="30" s="1"/>
  <c r="N20" i="31"/>
  <c r="N19" i="31"/>
  <c r="N18" i="31"/>
  <c r="C5" i="27"/>
  <c r="T5" i="28"/>
  <c r="T5" i="29"/>
  <c r="T5" i="30"/>
  <c r="T5" i="31"/>
  <c r="T5" i="32"/>
  <c r="T5" i="27"/>
  <c r="C5" i="28"/>
  <c r="C5" i="29"/>
  <c r="C5" i="30"/>
  <c r="C5" i="31"/>
  <c r="C5" i="32"/>
  <c r="T16" i="30" l="1"/>
  <c r="T26" i="30"/>
  <c r="T24" i="30"/>
  <c r="S19" i="30"/>
  <c r="T18" i="30"/>
  <c r="T22" i="31"/>
  <c r="O18" i="31"/>
  <c r="S28" i="29"/>
  <c r="S40" i="32"/>
  <c r="S50" i="30"/>
  <c r="S20" i="31"/>
  <c r="S21" i="29"/>
  <c r="S34" i="30"/>
  <c r="S38" i="29"/>
  <c r="S41" i="30"/>
  <c r="S18" i="31"/>
  <c r="S46" i="31"/>
  <c r="S48" i="29"/>
  <c r="S52" i="31"/>
  <c r="S42" i="30"/>
  <c r="S22" i="31"/>
  <c r="S36" i="30"/>
  <c r="S26" i="30"/>
  <c r="S24" i="30"/>
  <c r="S30" i="31"/>
  <c r="S44" i="30"/>
  <c r="S16" i="30"/>
  <c r="S32" i="30"/>
  <c r="N35" i="30"/>
  <c r="R35" i="30"/>
  <c r="S35" i="30" s="1"/>
  <c r="N48" i="30"/>
  <c r="R48" i="30"/>
  <c r="R17" i="31"/>
  <c r="S17" i="31" s="1"/>
  <c r="N17" i="32"/>
  <c r="N17" i="31"/>
  <c r="R52" i="32"/>
  <c r="R27" i="31"/>
  <c r="S27" i="31" s="1"/>
  <c r="R46" i="32"/>
  <c r="R38" i="30"/>
  <c r="R50" i="31"/>
  <c r="R25" i="31"/>
  <c r="S25" i="31" s="1"/>
  <c r="N25" i="31"/>
  <c r="O24" i="31" s="1"/>
  <c r="N16" i="32"/>
  <c r="R16" i="31"/>
  <c r="N16" i="31"/>
  <c r="R49" i="30"/>
  <c r="S49" i="30" s="1"/>
  <c r="R19" i="31"/>
  <c r="R29" i="32"/>
  <c r="S29" i="32" s="1"/>
  <c r="R47" i="31"/>
  <c r="S47" i="31" s="1"/>
  <c r="R24" i="31"/>
  <c r="R30" i="32"/>
  <c r="R41" i="31"/>
  <c r="N40" i="42"/>
  <c r="R40" i="41"/>
  <c r="R23" i="32"/>
  <c r="S23" i="32" s="1"/>
  <c r="R31" i="31"/>
  <c r="S31" i="31" s="1"/>
  <c r="R20" i="32"/>
  <c r="R33" i="30"/>
  <c r="S33" i="30" s="1"/>
  <c r="N33" i="30"/>
  <c r="R45" i="31"/>
  <c r="S45" i="31" s="1"/>
  <c r="R21" i="30"/>
  <c r="T20" i="30" s="1"/>
  <c r="R39" i="31"/>
  <c r="S39" i="31" s="1"/>
  <c r="R34" i="31"/>
  <c r="N34" i="32"/>
  <c r="R44" i="31"/>
  <c r="R22" i="32"/>
  <c r="N22" i="41"/>
  <c r="R26" i="31"/>
  <c r="R43" i="32"/>
  <c r="S43" i="32" s="1"/>
  <c r="R28" i="30"/>
  <c r="R18" i="32"/>
  <c r="R42" i="31"/>
  <c r="N42" i="32"/>
  <c r="N36" i="32"/>
  <c r="R36" i="31"/>
  <c r="R37" i="30"/>
  <c r="S37" i="30" s="1"/>
  <c r="N37" i="30"/>
  <c r="R53" i="31"/>
  <c r="S53" i="31" s="1"/>
  <c r="R32" i="31"/>
  <c r="R51" i="31"/>
  <c r="S51" i="31" s="1"/>
  <c r="N38" i="31"/>
  <c r="K60" i="31"/>
  <c r="K59" i="28"/>
  <c r="K60" i="27"/>
  <c r="K59" i="30"/>
  <c r="K60" i="30"/>
  <c r="K59" i="32"/>
  <c r="K60" i="32"/>
  <c r="K59" i="29"/>
  <c r="K60" i="29"/>
  <c r="K59" i="27"/>
  <c r="N21" i="30"/>
  <c r="O20" i="30" s="1"/>
  <c r="K60" i="28"/>
  <c r="N25" i="32"/>
  <c r="N29" i="32"/>
  <c r="N43" i="32"/>
  <c r="N50" i="31"/>
  <c r="N23" i="32"/>
  <c r="O22" i="32" s="1"/>
  <c r="N52" i="32"/>
  <c r="N46" i="32"/>
  <c r="N44" i="31"/>
  <c r="N32" i="31"/>
  <c r="N30" i="32"/>
  <c r="O30" i="32" s="1"/>
  <c r="N26" i="31"/>
  <c r="O26" i="31" s="1"/>
  <c r="N20" i="32"/>
  <c r="N18" i="32"/>
  <c r="K59" i="31"/>
  <c r="T16" i="31" l="1"/>
  <c r="T24" i="31"/>
  <c r="T26" i="31"/>
  <c r="T22" i="32"/>
  <c r="S19" i="31"/>
  <c r="T18" i="31"/>
  <c r="O16" i="32"/>
  <c r="O16" i="31"/>
  <c r="S16" i="31"/>
  <c r="S26" i="31"/>
  <c r="S21" i="30"/>
  <c r="S18" i="32"/>
  <c r="S44" i="31"/>
  <c r="S38" i="30"/>
  <c r="S42" i="31"/>
  <c r="S20" i="32"/>
  <c r="S41" i="31"/>
  <c r="S46" i="32"/>
  <c r="S22" i="32"/>
  <c r="S48" i="30"/>
  <c r="S30" i="32"/>
  <c r="S28" i="30"/>
  <c r="S24" i="31"/>
  <c r="S52" i="32"/>
  <c r="S36" i="31"/>
  <c r="S50" i="31"/>
  <c r="S32" i="31"/>
  <c r="S34" i="31"/>
  <c r="S40" i="41"/>
  <c r="N35" i="31"/>
  <c r="R35" i="31"/>
  <c r="S35" i="31" s="1"/>
  <c r="N48" i="31"/>
  <c r="R48" i="31"/>
  <c r="R32" i="32"/>
  <c r="R42" i="32"/>
  <c r="N42" i="41"/>
  <c r="N28" i="32"/>
  <c r="O28" i="32" s="1"/>
  <c r="R28" i="31"/>
  <c r="R26" i="32"/>
  <c r="R39" i="32"/>
  <c r="S39" i="32" s="1"/>
  <c r="R45" i="32"/>
  <c r="S45" i="32" s="1"/>
  <c r="R23" i="41"/>
  <c r="S23" i="41" s="1"/>
  <c r="R24" i="32"/>
  <c r="R49" i="31"/>
  <c r="S49" i="31" s="1"/>
  <c r="N49" i="32"/>
  <c r="N49" i="31"/>
  <c r="R52" i="41"/>
  <c r="R51" i="32"/>
  <c r="S51" i="32" s="1"/>
  <c r="R53" i="32"/>
  <c r="S53" i="32" s="1"/>
  <c r="R37" i="31"/>
  <c r="S37" i="31" s="1"/>
  <c r="N37" i="32"/>
  <c r="N37" i="31"/>
  <c r="R44" i="32"/>
  <c r="R30" i="41"/>
  <c r="R47" i="32"/>
  <c r="S47" i="32" s="1"/>
  <c r="R19" i="32"/>
  <c r="R25" i="32"/>
  <c r="S25" i="32" s="1"/>
  <c r="N25" i="41"/>
  <c r="R38" i="31"/>
  <c r="R27" i="32"/>
  <c r="S27" i="32" s="1"/>
  <c r="N28" i="31"/>
  <c r="O28" i="31" s="1"/>
  <c r="R18" i="41"/>
  <c r="N22" i="42"/>
  <c r="R22" i="41"/>
  <c r="R34" i="32"/>
  <c r="R33" i="31"/>
  <c r="S33" i="31" s="1"/>
  <c r="N33" i="32"/>
  <c r="N33" i="31"/>
  <c r="R40" i="42"/>
  <c r="N40" i="43"/>
  <c r="R17" i="32"/>
  <c r="S17" i="32" s="1"/>
  <c r="N17" i="41"/>
  <c r="R36" i="32"/>
  <c r="N36" i="41"/>
  <c r="R43" i="41"/>
  <c r="S43" i="41" s="1"/>
  <c r="R21" i="31"/>
  <c r="T20" i="31" s="1"/>
  <c r="R20" i="41"/>
  <c r="R31" i="32"/>
  <c r="S31" i="32" s="1"/>
  <c r="R41" i="32"/>
  <c r="R29" i="41"/>
  <c r="S29" i="41" s="1"/>
  <c r="R16" i="32"/>
  <c r="N16" i="41"/>
  <c r="R50" i="32"/>
  <c r="R46" i="41"/>
  <c r="N21" i="31"/>
  <c r="O20" i="31" s="1"/>
  <c r="N19" i="32"/>
  <c r="O18" i="32" s="1"/>
  <c r="N45" i="32"/>
  <c r="O44" i="32" s="1"/>
  <c r="N43" i="41"/>
  <c r="N31" i="32"/>
  <c r="N53" i="32"/>
  <c r="N41" i="32"/>
  <c r="N51" i="32"/>
  <c r="O50" i="32" s="1"/>
  <c r="N50" i="32"/>
  <c r="N39" i="32"/>
  <c r="N47" i="32"/>
  <c r="N27" i="32"/>
  <c r="N29" i="41"/>
  <c r="N23" i="41"/>
  <c r="O22" i="41" s="1"/>
  <c r="N24" i="32"/>
  <c r="O24" i="32" s="1"/>
  <c r="N52" i="41"/>
  <c r="N46" i="41"/>
  <c r="N44" i="32"/>
  <c r="N32" i="32"/>
  <c r="N30" i="41"/>
  <c r="O30" i="41" s="1"/>
  <c r="N26" i="32"/>
  <c r="N20" i="41"/>
  <c r="N18" i="41"/>
  <c r="T16" i="32" l="1"/>
  <c r="T24" i="32"/>
  <c r="O26" i="32"/>
  <c r="T26" i="32"/>
  <c r="S19" i="32"/>
  <c r="T18" i="32"/>
  <c r="T22" i="41"/>
  <c r="O16" i="41"/>
  <c r="S36" i="32"/>
  <c r="S32" i="32"/>
  <c r="S48" i="31"/>
  <c r="S26" i="32"/>
  <c r="S41" i="32"/>
  <c r="S20" i="41"/>
  <c r="S30" i="41"/>
  <c r="S22" i="41"/>
  <c r="S28" i="31"/>
  <c r="S42" i="32"/>
  <c r="S50" i="32"/>
  <c r="S34" i="32"/>
  <c r="S16" i="32"/>
  <c r="S38" i="31"/>
  <c r="S24" i="32"/>
  <c r="S21" i="31"/>
  <c r="S40" i="42"/>
  <c r="S18" i="41"/>
  <c r="S44" i="32"/>
  <c r="S52" i="41"/>
  <c r="S46" i="41"/>
  <c r="N48" i="32"/>
  <c r="R48" i="32"/>
  <c r="R35" i="32"/>
  <c r="S35" i="32" s="1"/>
  <c r="N35" i="32"/>
  <c r="R46" i="42"/>
  <c r="R20" i="42"/>
  <c r="R43" i="42"/>
  <c r="S43" i="42" s="1"/>
  <c r="R17" i="41"/>
  <c r="S17" i="41" s="1"/>
  <c r="N17" i="42"/>
  <c r="R18" i="42"/>
  <c r="R38" i="32"/>
  <c r="N38" i="32"/>
  <c r="R50" i="41"/>
  <c r="R29" i="42"/>
  <c r="S29" i="42" s="1"/>
  <c r="R21" i="32"/>
  <c r="T20" i="32" s="1"/>
  <c r="N36" i="42"/>
  <c r="R36" i="41"/>
  <c r="R19" i="41"/>
  <c r="R30" i="42"/>
  <c r="R37" i="32"/>
  <c r="S37" i="32" s="1"/>
  <c r="N37" i="41"/>
  <c r="R49" i="32"/>
  <c r="S49" i="32" s="1"/>
  <c r="N49" i="41"/>
  <c r="R32" i="41"/>
  <c r="R31" i="41"/>
  <c r="S31" i="41" s="1"/>
  <c r="R40" i="43"/>
  <c r="N40" i="44"/>
  <c r="R22" i="42"/>
  <c r="N22" i="43"/>
  <c r="R25" i="41"/>
  <c r="S25" i="41" s="1"/>
  <c r="N25" i="42"/>
  <c r="R44" i="41"/>
  <c r="R51" i="41"/>
  <c r="S51" i="41" s="1"/>
  <c r="R23" i="42"/>
  <c r="S23" i="42" s="1"/>
  <c r="R39" i="41"/>
  <c r="S39" i="41" s="1"/>
  <c r="R28" i="32"/>
  <c r="N28" i="41"/>
  <c r="O28" i="41" s="1"/>
  <c r="R16" i="41"/>
  <c r="R41" i="41"/>
  <c r="R33" i="32"/>
  <c r="S33" i="32" s="1"/>
  <c r="N33" i="41"/>
  <c r="R34" i="41"/>
  <c r="N34" i="41"/>
  <c r="R27" i="41"/>
  <c r="S27" i="41" s="1"/>
  <c r="R47" i="41"/>
  <c r="S47" i="41" s="1"/>
  <c r="R53" i="41"/>
  <c r="S53" i="41" s="1"/>
  <c r="R52" i="42"/>
  <c r="R24" i="41"/>
  <c r="R45" i="41"/>
  <c r="S45" i="41" s="1"/>
  <c r="R26" i="41"/>
  <c r="N42" i="42"/>
  <c r="R42" i="41"/>
  <c r="N21" i="32"/>
  <c r="O20" i="32" s="1"/>
  <c r="N39" i="41"/>
  <c r="N23" i="42"/>
  <c r="O22" i="42" s="1"/>
  <c r="N29" i="42"/>
  <c r="N45" i="41"/>
  <c r="O44" i="41" s="1"/>
  <c r="N50" i="41"/>
  <c r="N24" i="41"/>
  <c r="O24" i="41" s="1"/>
  <c r="N27" i="41"/>
  <c r="N51" i="41"/>
  <c r="O50" i="41" s="1"/>
  <c r="N31" i="41"/>
  <c r="N41" i="41"/>
  <c r="N47" i="41"/>
  <c r="N43" i="42"/>
  <c r="N19" i="41"/>
  <c r="O18" i="41" s="1"/>
  <c r="N53" i="41"/>
  <c r="N52" i="42"/>
  <c r="N46" i="42"/>
  <c r="N44" i="41"/>
  <c r="N32" i="41"/>
  <c r="N30" i="42"/>
  <c r="O30" i="42" s="1"/>
  <c r="N26" i="41"/>
  <c r="N20" i="42"/>
  <c r="N18" i="42"/>
  <c r="N16" i="42"/>
  <c r="T16" i="41" l="1"/>
  <c r="T26" i="41"/>
  <c r="T24" i="41"/>
  <c r="O26" i="41"/>
  <c r="T22" i="42"/>
  <c r="S19" i="41"/>
  <c r="T18" i="41"/>
  <c r="O16" i="42"/>
  <c r="S32" i="41"/>
  <c r="S50" i="41"/>
  <c r="S24" i="41"/>
  <c r="S41" i="41"/>
  <c r="S36" i="41"/>
  <c r="S28" i="32"/>
  <c r="S22" i="42"/>
  <c r="S38" i="32"/>
  <c r="S48" i="32"/>
  <c r="S16" i="41"/>
  <c r="S42" i="41"/>
  <c r="S52" i="42"/>
  <c r="S34" i="41"/>
  <c r="S40" i="43"/>
  <c r="S21" i="32"/>
  <c r="S30" i="42"/>
  <c r="S20" i="42"/>
  <c r="S26" i="41"/>
  <c r="S44" i="41"/>
  <c r="S18" i="42"/>
  <c r="S46" i="42"/>
  <c r="R35" i="41"/>
  <c r="S35" i="41" s="1"/>
  <c r="N35" i="41"/>
  <c r="N48" i="41"/>
  <c r="R48" i="41"/>
  <c r="R53" i="42"/>
  <c r="S53" i="42" s="1"/>
  <c r="R34" i="42"/>
  <c r="N34" i="42"/>
  <c r="R39" i="42"/>
  <c r="S39" i="42" s="1"/>
  <c r="R51" i="42"/>
  <c r="S51" i="42" s="1"/>
  <c r="R31" i="42"/>
  <c r="S31" i="42" s="1"/>
  <c r="R49" i="41"/>
  <c r="S49" i="41" s="1"/>
  <c r="N49" i="42"/>
  <c r="R30" i="43"/>
  <c r="R21" i="41"/>
  <c r="T20" i="41" s="1"/>
  <c r="R18" i="43"/>
  <c r="R17" i="42"/>
  <c r="S17" i="42" s="1"/>
  <c r="N17" i="43"/>
  <c r="R20" i="43"/>
  <c r="R26" i="42"/>
  <c r="R24" i="42"/>
  <c r="R27" i="42"/>
  <c r="S27" i="42" s="1"/>
  <c r="R33" i="41"/>
  <c r="S33" i="41" s="1"/>
  <c r="N33" i="42"/>
  <c r="N28" i="42"/>
  <c r="O28" i="42" s="1"/>
  <c r="R28" i="41"/>
  <c r="N22" i="44"/>
  <c r="R22" i="43"/>
  <c r="R40" i="44"/>
  <c r="N40" i="45"/>
  <c r="R50" i="42"/>
  <c r="R45" i="42"/>
  <c r="S45" i="42" s="1"/>
  <c r="R52" i="43"/>
  <c r="R16" i="42"/>
  <c r="R23" i="43"/>
  <c r="S23" i="43" s="1"/>
  <c r="R44" i="42"/>
  <c r="R37" i="41"/>
  <c r="S37" i="41" s="1"/>
  <c r="N37" i="42"/>
  <c r="R29" i="43"/>
  <c r="S29" i="43" s="1"/>
  <c r="R38" i="41"/>
  <c r="N38" i="41"/>
  <c r="R46" i="43"/>
  <c r="R42" i="42"/>
  <c r="N42" i="43"/>
  <c r="R47" i="42"/>
  <c r="S47" i="42" s="1"/>
  <c r="R41" i="42"/>
  <c r="R25" i="42"/>
  <c r="S25" i="42" s="1"/>
  <c r="N25" i="43"/>
  <c r="R32" i="42"/>
  <c r="R19" i="42"/>
  <c r="R36" i="42"/>
  <c r="N36" i="43"/>
  <c r="R43" i="43"/>
  <c r="S43" i="43" s="1"/>
  <c r="N21" i="41"/>
  <c r="O20" i="41" s="1"/>
  <c r="N53" i="42"/>
  <c r="N31" i="42"/>
  <c r="N41" i="42"/>
  <c r="N51" i="42"/>
  <c r="O50" i="42" s="1"/>
  <c r="N19" i="42"/>
  <c r="O18" i="42" s="1"/>
  <c r="N23" i="43"/>
  <c r="O22" i="43" s="1"/>
  <c r="N27" i="42"/>
  <c r="N50" i="42"/>
  <c r="N45" i="42"/>
  <c r="O44" i="42" s="1"/>
  <c r="N43" i="43"/>
  <c r="N24" i="42"/>
  <c r="O24" i="42" s="1"/>
  <c r="N39" i="42"/>
  <c r="N47" i="42"/>
  <c r="N29" i="43"/>
  <c r="N52" i="43"/>
  <c r="N46" i="43"/>
  <c r="N44" i="42"/>
  <c r="N32" i="42"/>
  <c r="N30" i="43"/>
  <c r="O30" i="43" s="1"/>
  <c r="N26" i="42"/>
  <c r="N20" i="43"/>
  <c r="N18" i="43"/>
  <c r="N16" i="43"/>
  <c r="T16" i="42" l="1"/>
  <c r="O26" i="42"/>
  <c r="T26" i="42"/>
  <c r="T24" i="42"/>
  <c r="T22" i="43"/>
  <c r="S19" i="42"/>
  <c r="T18" i="42"/>
  <c r="O16" i="43"/>
  <c r="S26" i="42"/>
  <c r="S36" i="42"/>
  <c r="S41" i="42"/>
  <c r="S38" i="41"/>
  <c r="S20" i="43"/>
  <c r="S30" i="43"/>
  <c r="S46" i="43"/>
  <c r="S28" i="41"/>
  <c r="S44" i="42"/>
  <c r="S21" i="41"/>
  <c r="S50" i="42"/>
  <c r="S16" i="42"/>
  <c r="S40" i="44"/>
  <c r="S24" i="42"/>
  <c r="S48" i="41"/>
  <c r="S32" i="42"/>
  <c r="S42" i="42"/>
  <c r="S52" i="43"/>
  <c r="S22" i="43"/>
  <c r="S18" i="43"/>
  <c r="S34" i="42"/>
  <c r="N48" i="42"/>
  <c r="R48" i="42"/>
  <c r="N35" i="42"/>
  <c r="R35" i="42"/>
  <c r="S35" i="42" s="1"/>
  <c r="N36" i="44"/>
  <c r="R36" i="43"/>
  <c r="R32" i="43"/>
  <c r="R25" i="43"/>
  <c r="S25" i="43" s="1"/>
  <c r="N25" i="44"/>
  <c r="R42" i="43"/>
  <c r="N22" i="45"/>
  <c r="R22" i="44"/>
  <c r="R17" i="43"/>
  <c r="S17" i="43" s="1"/>
  <c r="N17" i="44"/>
  <c r="R21" i="42"/>
  <c r="T20" i="42" s="1"/>
  <c r="R49" i="42"/>
  <c r="S49" i="42" s="1"/>
  <c r="N49" i="43"/>
  <c r="R37" i="42"/>
  <c r="S37" i="42" s="1"/>
  <c r="N37" i="43"/>
  <c r="R50" i="43"/>
  <c r="N40" i="46"/>
  <c r="R40" i="45"/>
  <c r="R26" i="43"/>
  <c r="R51" i="43"/>
  <c r="S51" i="43" s="1"/>
  <c r="R34" i="43"/>
  <c r="N34" i="43"/>
  <c r="R41" i="43"/>
  <c r="R38" i="42"/>
  <c r="N38" i="42"/>
  <c r="R23" i="44"/>
  <c r="S23" i="44" s="1"/>
  <c r="R52" i="44"/>
  <c r="R28" i="42"/>
  <c r="N28" i="43"/>
  <c r="O28" i="43" s="1"/>
  <c r="R27" i="43"/>
  <c r="S27" i="43" s="1"/>
  <c r="R43" i="44"/>
  <c r="S43" i="44" s="1"/>
  <c r="R19" i="43"/>
  <c r="R47" i="43"/>
  <c r="S47" i="43" s="1"/>
  <c r="R46" i="44"/>
  <c r="R29" i="44"/>
  <c r="S29" i="44" s="1"/>
  <c r="R44" i="43"/>
  <c r="R16" i="43"/>
  <c r="N16" i="44"/>
  <c r="R45" i="43"/>
  <c r="S45" i="43" s="1"/>
  <c r="R33" i="42"/>
  <c r="S33" i="42" s="1"/>
  <c r="N33" i="43"/>
  <c r="R24" i="43"/>
  <c r="R20" i="44"/>
  <c r="R18" i="44"/>
  <c r="R30" i="44"/>
  <c r="R31" i="43"/>
  <c r="S31" i="43" s="1"/>
  <c r="R39" i="43"/>
  <c r="S39" i="43" s="1"/>
  <c r="R53" i="43"/>
  <c r="S53" i="43" s="1"/>
  <c r="N21" i="42"/>
  <c r="O20" i="42" s="1"/>
  <c r="N39" i="43"/>
  <c r="N43" i="44"/>
  <c r="N27" i="43"/>
  <c r="N19" i="43"/>
  <c r="O18" i="43" s="1"/>
  <c r="N24" i="43"/>
  <c r="O24" i="43" s="1"/>
  <c r="N31" i="43"/>
  <c r="N47" i="43"/>
  <c r="N51" i="43"/>
  <c r="O50" i="43" s="1"/>
  <c r="N53" i="43"/>
  <c r="N45" i="43"/>
  <c r="O44" i="43" s="1"/>
  <c r="N23" i="44"/>
  <c r="O22" i="44" s="1"/>
  <c r="N29" i="44"/>
  <c r="N50" i="43"/>
  <c r="N41" i="43"/>
  <c r="N52" i="44"/>
  <c r="N46" i="44"/>
  <c r="N44" i="43"/>
  <c r="N42" i="44"/>
  <c r="N32" i="43"/>
  <c r="N30" i="44"/>
  <c r="O30" i="44" s="1"/>
  <c r="N26" i="43"/>
  <c r="N20" i="44"/>
  <c r="N18" i="44"/>
  <c r="T16" i="43" l="1"/>
  <c r="T26" i="43"/>
  <c r="O26" i="43"/>
  <c r="T24" i="43"/>
  <c r="S19" i="43"/>
  <c r="T18" i="43"/>
  <c r="T22" i="44"/>
  <c r="O16" i="44"/>
  <c r="S32" i="43"/>
  <c r="S18" i="44"/>
  <c r="S46" i="44"/>
  <c r="S22" i="44"/>
  <c r="S36" i="43"/>
  <c r="S44" i="43"/>
  <c r="S38" i="42"/>
  <c r="S20" i="44"/>
  <c r="S40" i="45"/>
  <c r="S24" i="43"/>
  <c r="S52" i="44"/>
  <c r="S21" i="42"/>
  <c r="S26" i="43"/>
  <c r="S42" i="43"/>
  <c r="S16" i="43"/>
  <c r="S28" i="42"/>
  <c r="S41" i="43"/>
  <c r="S30" i="44"/>
  <c r="S34" i="43"/>
  <c r="S50" i="43"/>
  <c r="S48" i="42"/>
  <c r="N48" i="43"/>
  <c r="R48" i="43"/>
  <c r="R35" i="43"/>
  <c r="S35" i="43" s="1"/>
  <c r="N35" i="43"/>
  <c r="R20" i="45"/>
  <c r="R33" i="43"/>
  <c r="S33" i="43" s="1"/>
  <c r="R16" i="44"/>
  <c r="T16" i="44" s="1"/>
  <c r="N16" i="45"/>
  <c r="R29" i="45"/>
  <c r="S29" i="45" s="1"/>
  <c r="R43" i="45"/>
  <c r="S43" i="45" s="1"/>
  <c r="R23" i="45"/>
  <c r="S23" i="45" s="1"/>
  <c r="R41" i="44"/>
  <c r="R49" i="43"/>
  <c r="S49" i="43" s="1"/>
  <c r="R17" i="44"/>
  <c r="S17" i="44" s="1"/>
  <c r="N17" i="45"/>
  <c r="R25" i="44"/>
  <c r="S25" i="44" s="1"/>
  <c r="N25" i="45"/>
  <c r="R39" i="44"/>
  <c r="S39" i="44" s="1"/>
  <c r="R30" i="45"/>
  <c r="R47" i="44"/>
  <c r="S47" i="44" s="1"/>
  <c r="R52" i="45"/>
  <c r="R34" i="44"/>
  <c r="N34" i="44"/>
  <c r="R26" i="44"/>
  <c r="R50" i="44"/>
  <c r="R36" i="44"/>
  <c r="N36" i="45"/>
  <c r="R53" i="44"/>
  <c r="S53" i="44" s="1"/>
  <c r="R24" i="44"/>
  <c r="R45" i="44"/>
  <c r="S45" i="44" s="1"/>
  <c r="R27" i="44"/>
  <c r="S27" i="44" s="1"/>
  <c r="R38" i="43"/>
  <c r="N38" i="43"/>
  <c r="R37" i="43"/>
  <c r="S37" i="43" s="1"/>
  <c r="N37" i="44"/>
  <c r="R21" i="43"/>
  <c r="T20" i="43" s="1"/>
  <c r="R32" i="44"/>
  <c r="R31" i="44"/>
  <c r="S31" i="44" s="1"/>
  <c r="R18" i="45"/>
  <c r="R44" i="44"/>
  <c r="R46" i="45"/>
  <c r="R19" i="44"/>
  <c r="N28" i="44"/>
  <c r="O28" i="44" s="1"/>
  <c r="R28" i="43"/>
  <c r="R51" i="44"/>
  <c r="S51" i="44" s="1"/>
  <c r="N40" i="47"/>
  <c r="R40" i="46"/>
  <c r="N22" i="46"/>
  <c r="R22" i="45"/>
  <c r="N42" i="45"/>
  <c r="R42" i="44"/>
  <c r="N21" i="43"/>
  <c r="O20" i="43" s="1"/>
  <c r="N19" i="44"/>
  <c r="O18" i="44" s="1"/>
  <c r="N53" i="44"/>
  <c r="N27" i="44"/>
  <c r="N39" i="44"/>
  <c r="N51" i="44"/>
  <c r="O50" i="44" s="1"/>
  <c r="N31" i="44"/>
  <c r="N43" i="45"/>
  <c r="N41" i="44"/>
  <c r="N29" i="45"/>
  <c r="N24" i="44"/>
  <c r="O24" i="44" s="1"/>
  <c r="N33" i="44"/>
  <c r="N23" i="45"/>
  <c r="O22" i="45" s="1"/>
  <c r="N47" i="44"/>
  <c r="N50" i="44"/>
  <c r="N45" i="44"/>
  <c r="O44" i="44" s="1"/>
  <c r="N49" i="44"/>
  <c r="N52" i="45"/>
  <c r="N46" i="45"/>
  <c r="N44" i="44"/>
  <c r="N32" i="44"/>
  <c r="N30" i="45"/>
  <c r="O30" i="45" s="1"/>
  <c r="N26" i="44"/>
  <c r="N20" i="45"/>
  <c r="N18" i="45"/>
  <c r="K60" i="1"/>
  <c r="M15" i="1"/>
  <c r="M15" i="27" s="1"/>
  <c r="M15" i="28" s="1"/>
  <c r="M15" i="29" s="1"/>
  <c r="M15" i="30" s="1"/>
  <c r="M15" i="31" s="1"/>
  <c r="M15" i="32" s="1"/>
  <c r="M15" i="41" s="1"/>
  <c r="M15" i="42" s="1"/>
  <c r="M15" i="43" s="1"/>
  <c r="M15" i="44" s="1"/>
  <c r="M15" i="45" s="1"/>
  <c r="M15" i="46" s="1"/>
  <c r="M15" i="47" s="1"/>
  <c r="M15" i="48" s="1"/>
  <c r="M15" i="37" s="1"/>
  <c r="M15" i="38" s="1"/>
  <c r="M15" i="39" s="1"/>
  <c r="M15" i="40" s="1"/>
  <c r="M15" i="33" s="1"/>
  <c r="M15" i="34" s="1"/>
  <c r="M15" i="35" s="1"/>
  <c r="M15" i="36" s="1"/>
  <c r="M15" i="49" s="1"/>
  <c r="M15" i="51" s="1"/>
  <c r="T26" i="44" l="1"/>
  <c r="O26" i="44"/>
  <c r="T24" i="44"/>
  <c r="T22" i="45"/>
  <c r="S19" i="44"/>
  <c r="T18" i="44"/>
  <c r="O16" i="45"/>
  <c r="N15" i="51"/>
  <c r="M15" i="52"/>
  <c r="S42" i="44"/>
  <c r="S20" i="45"/>
  <c r="S22" i="45"/>
  <c r="S24" i="44"/>
  <c r="S30" i="45"/>
  <c r="S26" i="44"/>
  <c r="S38" i="43"/>
  <c r="S28" i="43"/>
  <c r="S40" i="46"/>
  <c r="S46" i="45"/>
  <c r="S34" i="44"/>
  <c r="S32" i="44"/>
  <c r="S41" i="44"/>
  <c r="S16" i="44"/>
  <c r="S18" i="45"/>
  <c r="S36" i="44"/>
  <c r="S44" i="44"/>
  <c r="S21" i="43"/>
  <c r="S50" i="44"/>
  <c r="S52" i="45"/>
  <c r="S48" i="43"/>
  <c r="N35" i="44"/>
  <c r="R35" i="44"/>
  <c r="S35" i="44" s="1"/>
  <c r="N48" i="44"/>
  <c r="R48" i="44"/>
  <c r="N42" i="46"/>
  <c r="R42" i="45"/>
  <c r="R40" i="47"/>
  <c r="N40" i="48"/>
  <c r="R28" i="44"/>
  <c r="R46" i="46"/>
  <c r="R18" i="46"/>
  <c r="R32" i="45"/>
  <c r="R37" i="44"/>
  <c r="S37" i="44" s="1"/>
  <c r="N37" i="45"/>
  <c r="R36" i="45"/>
  <c r="R34" i="45"/>
  <c r="N34" i="45"/>
  <c r="R47" i="45"/>
  <c r="S47" i="45" s="1"/>
  <c r="R39" i="45"/>
  <c r="S39" i="45" s="1"/>
  <c r="R49" i="44"/>
  <c r="S49" i="44" s="1"/>
  <c r="N49" i="45"/>
  <c r="R41" i="45"/>
  <c r="N16" i="46"/>
  <c r="R16" i="45"/>
  <c r="R51" i="45"/>
  <c r="S51" i="45" s="1"/>
  <c r="R19" i="45"/>
  <c r="R44" i="45"/>
  <c r="R45" i="45"/>
  <c r="S45" i="45" s="1"/>
  <c r="R53" i="45"/>
  <c r="S53" i="45" s="1"/>
  <c r="R26" i="45"/>
  <c r="R52" i="46"/>
  <c r="R43" i="46"/>
  <c r="S43" i="46" s="1"/>
  <c r="R20" i="46"/>
  <c r="R22" i="46"/>
  <c r="N22" i="47"/>
  <c r="R31" i="45"/>
  <c r="S31" i="45" s="1"/>
  <c r="R21" i="44"/>
  <c r="T20" i="44" s="1"/>
  <c r="R38" i="44"/>
  <c r="N38" i="44"/>
  <c r="R30" i="46"/>
  <c r="R25" i="45"/>
  <c r="S25" i="45" s="1"/>
  <c r="N17" i="46"/>
  <c r="R17" i="45"/>
  <c r="S17" i="45" s="1"/>
  <c r="R23" i="46"/>
  <c r="S23" i="46" s="1"/>
  <c r="R33" i="44"/>
  <c r="S33" i="44" s="1"/>
  <c r="R27" i="45"/>
  <c r="S27" i="45" s="1"/>
  <c r="R24" i="45"/>
  <c r="R50" i="45"/>
  <c r="R29" i="46"/>
  <c r="S29" i="46" s="1"/>
  <c r="N21" i="44"/>
  <c r="O20" i="44" s="1"/>
  <c r="N23" i="46"/>
  <c r="O22" i="46" s="1"/>
  <c r="N43" i="46"/>
  <c r="N53" i="45"/>
  <c r="N45" i="45"/>
  <c r="O44" i="45" s="1"/>
  <c r="N31" i="45"/>
  <c r="N39" i="45"/>
  <c r="N50" i="45"/>
  <c r="N29" i="46"/>
  <c r="N41" i="45"/>
  <c r="N51" i="45"/>
  <c r="O50" i="45" s="1"/>
  <c r="N27" i="45"/>
  <c r="N24" i="45"/>
  <c r="O24" i="45" s="1"/>
  <c r="N28" i="45"/>
  <c r="O28" i="45" s="1"/>
  <c r="N25" i="46"/>
  <c r="N47" i="45"/>
  <c r="N19" i="45"/>
  <c r="O18" i="45" s="1"/>
  <c r="N52" i="46"/>
  <c r="N46" i="46"/>
  <c r="N44" i="45"/>
  <c r="N36" i="46"/>
  <c r="N32" i="45"/>
  <c r="N30" i="46"/>
  <c r="O30" i="46" s="1"/>
  <c r="N26" i="45"/>
  <c r="N20" i="46"/>
  <c r="N18" i="46"/>
  <c r="N15" i="1"/>
  <c r="N60" i="1" s="1"/>
  <c r="T16" i="45" l="1"/>
  <c r="T24" i="45"/>
  <c r="O26" i="45"/>
  <c r="T26" i="45"/>
  <c r="S19" i="45"/>
  <c r="T18" i="45"/>
  <c r="T22" i="46"/>
  <c r="O16" i="46"/>
  <c r="S15" i="1"/>
  <c r="N15" i="52"/>
  <c r="N15" i="27"/>
  <c r="R15" i="27"/>
  <c r="S34" i="45"/>
  <c r="S26" i="45"/>
  <c r="S18" i="46"/>
  <c r="S22" i="46"/>
  <c r="S36" i="45"/>
  <c r="S48" i="44"/>
  <c r="S50" i="45"/>
  <c r="S38" i="44"/>
  <c r="S20" i="46"/>
  <c r="S46" i="46"/>
  <c r="S44" i="45"/>
  <c r="S42" i="45"/>
  <c r="S16" i="45"/>
  <c r="S28" i="44"/>
  <c r="S32" i="45"/>
  <c r="S30" i="46"/>
  <c r="S24" i="45"/>
  <c r="S21" i="44"/>
  <c r="S52" i="46"/>
  <c r="S41" i="45"/>
  <c r="S40" i="47"/>
  <c r="N48" i="45"/>
  <c r="R48" i="45"/>
  <c r="N35" i="45"/>
  <c r="R35" i="45"/>
  <c r="S35" i="45" s="1"/>
  <c r="N25" i="47"/>
  <c r="R25" i="46"/>
  <c r="S25" i="46" s="1"/>
  <c r="R21" i="45"/>
  <c r="T20" i="45" s="1"/>
  <c r="R22" i="47"/>
  <c r="N22" i="48"/>
  <c r="R52" i="47"/>
  <c r="R53" i="46"/>
  <c r="S53" i="46" s="1"/>
  <c r="R16" i="46"/>
  <c r="R46" i="47"/>
  <c r="R40" i="48"/>
  <c r="N40" i="37"/>
  <c r="R24" i="46"/>
  <c r="R33" i="45"/>
  <c r="S33" i="45" s="1"/>
  <c r="R30" i="47"/>
  <c r="R38" i="45"/>
  <c r="N38" i="45"/>
  <c r="R39" i="46"/>
  <c r="S39" i="46" s="1"/>
  <c r="N36" i="47"/>
  <c r="R36" i="46"/>
  <c r="R32" i="46"/>
  <c r="N33" i="45"/>
  <c r="R29" i="47"/>
  <c r="S29" i="47" s="1"/>
  <c r="R50" i="46"/>
  <c r="N17" i="47"/>
  <c r="R17" i="46"/>
  <c r="S17" i="46" s="1"/>
  <c r="R31" i="46"/>
  <c r="S31" i="46" s="1"/>
  <c r="R20" i="47"/>
  <c r="R26" i="46"/>
  <c r="R45" i="46"/>
  <c r="S45" i="46" s="1"/>
  <c r="R19" i="46"/>
  <c r="R41" i="46"/>
  <c r="N37" i="46"/>
  <c r="R37" i="45"/>
  <c r="S37" i="45" s="1"/>
  <c r="R18" i="47"/>
  <c r="R28" i="45"/>
  <c r="R27" i="46"/>
  <c r="S27" i="46" s="1"/>
  <c r="R23" i="47"/>
  <c r="S23" i="47" s="1"/>
  <c r="R43" i="47"/>
  <c r="S43" i="47" s="1"/>
  <c r="R44" i="46"/>
  <c r="R51" i="46"/>
  <c r="S51" i="46" s="1"/>
  <c r="N49" i="46"/>
  <c r="R49" i="45"/>
  <c r="S49" i="45" s="1"/>
  <c r="R47" i="46"/>
  <c r="S47" i="46" s="1"/>
  <c r="R34" i="46"/>
  <c r="N34" i="46"/>
  <c r="R42" i="46"/>
  <c r="N42" i="47"/>
  <c r="N21" i="45"/>
  <c r="O20" i="45" s="1"/>
  <c r="N47" i="46"/>
  <c r="N24" i="46"/>
  <c r="O24" i="46" s="1"/>
  <c r="N50" i="46"/>
  <c r="N53" i="46"/>
  <c r="N27" i="46"/>
  <c r="N39" i="46"/>
  <c r="N19" i="46"/>
  <c r="O18" i="46" s="1"/>
  <c r="N41" i="46"/>
  <c r="N43" i="47"/>
  <c r="N51" i="46"/>
  <c r="O50" i="46" s="1"/>
  <c r="N31" i="46"/>
  <c r="N29" i="47"/>
  <c r="N23" i="47"/>
  <c r="O22" i="47" s="1"/>
  <c r="N45" i="46"/>
  <c r="O44" i="46" s="1"/>
  <c r="N28" i="46"/>
  <c r="O28" i="46" s="1"/>
  <c r="N33" i="46"/>
  <c r="N52" i="47"/>
  <c r="N46" i="47"/>
  <c r="N44" i="46"/>
  <c r="N32" i="46"/>
  <c r="N30" i="47"/>
  <c r="O30" i="47" s="1"/>
  <c r="N26" i="46"/>
  <c r="N20" i="47"/>
  <c r="N18" i="47"/>
  <c r="N16" i="47"/>
  <c r="T16" i="46" l="1"/>
  <c r="O26" i="46"/>
  <c r="T26" i="46"/>
  <c r="T24" i="46"/>
  <c r="S19" i="46"/>
  <c r="T18" i="46"/>
  <c r="T22" i="47"/>
  <c r="O16" i="47"/>
  <c r="R15" i="28"/>
  <c r="N60" i="27"/>
  <c r="S15" i="27"/>
  <c r="S18" i="47"/>
  <c r="S46" i="47"/>
  <c r="S30" i="47"/>
  <c r="S22" i="47"/>
  <c r="S16" i="46"/>
  <c r="S21" i="45"/>
  <c r="S36" i="46"/>
  <c r="S26" i="46"/>
  <c r="S50" i="46"/>
  <c r="S42" i="46"/>
  <c r="S48" i="45"/>
  <c r="S41" i="46"/>
  <c r="S20" i="47"/>
  <c r="S24" i="46"/>
  <c r="S44" i="46"/>
  <c r="S28" i="45"/>
  <c r="S38" i="45"/>
  <c r="S52" i="47"/>
  <c r="S34" i="46"/>
  <c r="S32" i="46"/>
  <c r="S40" i="48"/>
  <c r="N48" i="46"/>
  <c r="R48" i="46"/>
  <c r="N35" i="46"/>
  <c r="R35" i="46"/>
  <c r="S35" i="46" s="1"/>
  <c r="R43" i="48"/>
  <c r="S43" i="48" s="1"/>
  <c r="R23" i="48"/>
  <c r="S23" i="48" s="1"/>
  <c r="R28" i="46"/>
  <c r="R37" i="46"/>
  <c r="S37" i="46" s="1"/>
  <c r="N37" i="47"/>
  <c r="R41" i="47"/>
  <c r="R20" i="48"/>
  <c r="R17" i="47"/>
  <c r="S17" i="47" s="1"/>
  <c r="N17" i="48"/>
  <c r="R39" i="47"/>
  <c r="S39" i="47" s="1"/>
  <c r="R24" i="47"/>
  <c r="R25" i="47"/>
  <c r="S25" i="47" s="1"/>
  <c r="N25" i="48"/>
  <c r="R34" i="47"/>
  <c r="N34" i="47"/>
  <c r="R27" i="47"/>
  <c r="S27" i="47" s="1"/>
  <c r="R18" i="48"/>
  <c r="R19" i="47"/>
  <c r="R26" i="47"/>
  <c r="R31" i="47"/>
  <c r="S31" i="47" s="1"/>
  <c r="R50" i="47"/>
  <c r="R32" i="47"/>
  <c r="R40" i="37"/>
  <c r="N40" i="38"/>
  <c r="R42" i="47"/>
  <c r="N42" i="48"/>
  <c r="R49" i="46"/>
  <c r="S49" i="46" s="1"/>
  <c r="R44" i="47"/>
  <c r="R38" i="46"/>
  <c r="N38" i="46"/>
  <c r="N33" i="47"/>
  <c r="R33" i="46"/>
  <c r="S33" i="46" s="1"/>
  <c r="R16" i="47"/>
  <c r="N16" i="48"/>
  <c r="R52" i="48"/>
  <c r="R21" i="46"/>
  <c r="T20" i="46" s="1"/>
  <c r="R47" i="47"/>
  <c r="S47" i="47" s="1"/>
  <c r="R51" i="47"/>
  <c r="S51" i="47" s="1"/>
  <c r="R45" i="47"/>
  <c r="S45" i="47" s="1"/>
  <c r="R29" i="48"/>
  <c r="S29" i="48" s="1"/>
  <c r="N36" i="48"/>
  <c r="R36" i="47"/>
  <c r="R30" i="48"/>
  <c r="R46" i="48"/>
  <c r="R53" i="47"/>
  <c r="S53" i="47" s="1"/>
  <c r="N22" i="37"/>
  <c r="R22" i="48"/>
  <c r="N21" i="46"/>
  <c r="O20" i="46" s="1"/>
  <c r="S60" i="1"/>
  <c r="N19" i="47"/>
  <c r="O18" i="47" s="1"/>
  <c r="N39" i="47"/>
  <c r="N47" i="47"/>
  <c r="N45" i="47"/>
  <c r="O44" i="47" s="1"/>
  <c r="N31" i="47"/>
  <c r="N49" i="47"/>
  <c r="N27" i="47"/>
  <c r="N53" i="47"/>
  <c r="N28" i="47"/>
  <c r="O28" i="47" s="1"/>
  <c r="N51" i="47"/>
  <c r="O50" i="47" s="1"/>
  <c r="N43" i="48"/>
  <c r="N23" i="48"/>
  <c r="O22" i="48" s="1"/>
  <c r="N50" i="47"/>
  <c r="N41" i="47"/>
  <c r="N29" i="48"/>
  <c r="N24" i="47"/>
  <c r="O24" i="47" s="1"/>
  <c r="N52" i="48"/>
  <c r="N46" i="48"/>
  <c r="N44" i="47"/>
  <c r="N32" i="47"/>
  <c r="N30" i="48"/>
  <c r="O30" i="48" s="1"/>
  <c r="N26" i="47"/>
  <c r="N20" i="48"/>
  <c r="N18" i="48"/>
  <c r="N15" i="28"/>
  <c r="N60" i="28" s="1"/>
  <c r="T16" i="47" l="1"/>
  <c r="O26" i="47"/>
  <c r="T26" i="47"/>
  <c r="T24" i="47"/>
  <c r="S19" i="47"/>
  <c r="T18" i="47"/>
  <c r="T22" i="48"/>
  <c r="O16" i="48"/>
  <c r="S15" i="28"/>
  <c r="S46" i="48"/>
  <c r="S48" i="46"/>
  <c r="S32" i="47"/>
  <c r="S16" i="47"/>
  <c r="S18" i="48"/>
  <c r="S20" i="48"/>
  <c r="S26" i="47"/>
  <c r="S22" i="48"/>
  <c r="S36" i="47"/>
  <c r="S50" i="47"/>
  <c r="S38" i="46"/>
  <c r="S24" i="47"/>
  <c r="S41" i="47"/>
  <c r="S44" i="47"/>
  <c r="S34" i="47"/>
  <c r="S30" i="48"/>
  <c r="S42" i="47"/>
  <c r="S21" i="46"/>
  <c r="S40" i="37"/>
  <c r="S28" i="46"/>
  <c r="S52" i="48"/>
  <c r="N35" i="47"/>
  <c r="R35" i="47"/>
  <c r="S35" i="47" s="1"/>
  <c r="N48" i="47"/>
  <c r="R48" i="47"/>
  <c r="R53" i="48"/>
  <c r="S53" i="48" s="1"/>
  <c r="R45" i="48"/>
  <c r="S45" i="48" s="1"/>
  <c r="R38" i="47"/>
  <c r="N38" i="47"/>
  <c r="N42" i="37"/>
  <c r="R42" i="48"/>
  <c r="R32" i="48"/>
  <c r="R25" i="48"/>
  <c r="S25" i="48" s="1"/>
  <c r="R20" i="37"/>
  <c r="R37" i="47"/>
  <c r="S37" i="47" s="1"/>
  <c r="R30" i="37"/>
  <c r="R36" i="48"/>
  <c r="N36" i="37"/>
  <c r="R47" i="48"/>
  <c r="S47" i="48" s="1"/>
  <c r="R52" i="37"/>
  <c r="R49" i="47"/>
  <c r="S49" i="47" s="1"/>
  <c r="N49" i="48"/>
  <c r="R31" i="48"/>
  <c r="S31" i="48" s="1"/>
  <c r="R19" i="48"/>
  <c r="R27" i="48"/>
  <c r="S27" i="48" s="1"/>
  <c r="R34" i="48"/>
  <c r="N34" i="48"/>
  <c r="R39" i="48"/>
  <c r="S39" i="48" s="1"/>
  <c r="R23" i="37"/>
  <c r="S23" i="37" s="1"/>
  <c r="R15" i="29"/>
  <c r="R29" i="37"/>
  <c r="S29" i="37" s="1"/>
  <c r="R33" i="47"/>
  <c r="S33" i="47" s="1"/>
  <c r="N33" i="48"/>
  <c r="N40" i="39"/>
  <c r="R40" i="38"/>
  <c r="R50" i="48"/>
  <c r="R26" i="48"/>
  <c r="R24" i="48"/>
  <c r="R17" i="48"/>
  <c r="S17" i="48" s="1"/>
  <c r="N17" i="37"/>
  <c r="R41" i="48"/>
  <c r="R43" i="37"/>
  <c r="S43" i="37" s="1"/>
  <c r="R22" i="37"/>
  <c r="N22" i="38"/>
  <c r="R46" i="37"/>
  <c r="R51" i="48"/>
  <c r="S51" i="48" s="1"/>
  <c r="R21" i="47"/>
  <c r="T20" i="47" s="1"/>
  <c r="R16" i="48"/>
  <c r="N16" i="37"/>
  <c r="R44" i="48"/>
  <c r="R18" i="37"/>
  <c r="N28" i="48"/>
  <c r="O28" i="48" s="1"/>
  <c r="R28" i="47"/>
  <c r="N21" i="47"/>
  <c r="O20" i="47" s="1"/>
  <c r="S60" i="27"/>
  <c r="N47" i="48"/>
  <c r="N51" i="48"/>
  <c r="O50" i="48" s="1"/>
  <c r="N50" i="48"/>
  <c r="N27" i="48"/>
  <c r="N45" i="48"/>
  <c r="O44" i="48" s="1"/>
  <c r="N39" i="48"/>
  <c r="N24" i="48"/>
  <c r="O24" i="48" s="1"/>
  <c r="N41" i="48"/>
  <c r="N23" i="37"/>
  <c r="O22" i="37" s="1"/>
  <c r="N29" i="37"/>
  <c r="N37" i="48"/>
  <c r="N19" i="48"/>
  <c r="O18" i="48" s="1"/>
  <c r="N31" i="48"/>
  <c r="N43" i="37"/>
  <c r="N25" i="37"/>
  <c r="N53" i="48"/>
  <c r="N52" i="37"/>
  <c r="N46" i="37"/>
  <c r="N44" i="48"/>
  <c r="N32" i="48"/>
  <c r="N30" i="37"/>
  <c r="O30" i="37" s="1"/>
  <c r="N26" i="48"/>
  <c r="N20" i="37"/>
  <c r="N18" i="37"/>
  <c r="N15" i="29"/>
  <c r="N60" i="29" s="1"/>
  <c r="T16" i="48" l="1"/>
  <c r="T24" i="48"/>
  <c r="O26" i="48"/>
  <c r="T26" i="48"/>
  <c r="T22" i="37"/>
  <c r="S19" i="48"/>
  <c r="T18" i="48"/>
  <c r="O16" i="37"/>
  <c r="R15" i="30"/>
  <c r="S16" i="48"/>
  <c r="S21" i="47"/>
  <c r="S36" i="48"/>
  <c r="S24" i="48"/>
  <c r="S28" i="47"/>
  <c r="S26" i="48"/>
  <c r="S38" i="47"/>
  <c r="S18" i="37"/>
  <c r="S50" i="48"/>
  <c r="S34" i="48"/>
  <c r="S32" i="48"/>
  <c r="S41" i="48"/>
  <c r="S30" i="37"/>
  <c r="S40" i="38"/>
  <c r="S15" i="29"/>
  <c r="S42" i="48"/>
  <c r="S44" i="48"/>
  <c r="S46" i="37"/>
  <c r="S52" i="37"/>
  <c r="S48" i="47"/>
  <c r="S22" i="37"/>
  <c r="S20" i="37"/>
  <c r="N48" i="48"/>
  <c r="R48" i="48"/>
  <c r="R35" i="48"/>
  <c r="S35" i="48" s="1"/>
  <c r="N35" i="48"/>
  <c r="R44" i="37"/>
  <c r="R21" i="48"/>
  <c r="T20" i="48" s="1"/>
  <c r="R46" i="38"/>
  <c r="R26" i="37"/>
  <c r="N40" i="40"/>
  <c r="R40" i="39"/>
  <c r="R29" i="38"/>
  <c r="S29" i="38" s="1"/>
  <c r="R19" i="37"/>
  <c r="R49" i="48"/>
  <c r="S49" i="48" s="1"/>
  <c r="N49" i="37"/>
  <c r="R30" i="38"/>
  <c r="R20" i="38"/>
  <c r="R32" i="37"/>
  <c r="R28" i="48"/>
  <c r="N28" i="37"/>
  <c r="O28" i="37" s="1"/>
  <c r="R41" i="37"/>
  <c r="R24" i="37"/>
  <c r="R33" i="48"/>
  <c r="S33" i="48" s="1"/>
  <c r="N33" i="37"/>
  <c r="R34" i="37"/>
  <c r="N34" i="37"/>
  <c r="R47" i="37"/>
  <c r="S47" i="37" s="1"/>
  <c r="R38" i="48"/>
  <c r="N38" i="48"/>
  <c r="R53" i="37"/>
  <c r="S53" i="37" s="1"/>
  <c r="R16" i="37"/>
  <c r="R51" i="37"/>
  <c r="S51" i="37" s="1"/>
  <c r="R22" i="38"/>
  <c r="N22" i="39"/>
  <c r="R50" i="37"/>
  <c r="R39" i="37"/>
  <c r="S39" i="37" s="1"/>
  <c r="R27" i="37"/>
  <c r="S27" i="37" s="1"/>
  <c r="R52" i="38"/>
  <c r="R36" i="37"/>
  <c r="R37" i="48"/>
  <c r="S37" i="48" s="1"/>
  <c r="N25" i="38"/>
  <c r="R25" i="37"/>
  <c r="S25" i="37" s="1"/>
  <c r="R18" i="38"/>
  <c r="R43" i="38"/>
  <c r="S43" i="38" s="1"/>
  <c r="N17" i="38"/>
  <c r="R17" i="37"/>
  <c r="S17" i="37" s="1"/>
  <c r="R23" i="38"/>
  <c r="S23" i="38" s="1"/>
  <c r="R31" i="37"/>
  <c r="S31" i="37" s="1"/>
  <c r="N42" i="38"/>
  <c r="R42" i="37"/>
  <c r="R45" i="37"/>
  <c r="S45" i="37" s="1"/>
  <c r="N21" i="48"/>
  <c r="O20" i="48" s="1"/>
  <c r="S60" i="28"/>
  <c r="N19" i="37"/>
  <c r="O18" i="37" s="1"/>
  <c r="N23" i="38"/>
  <c r="O22" i="38" s="1"/>
  <c r="N24" i="37"/>
  <c r="O24" i="37" s="1"/>
  <c r="N45" i="37"/>
  <c r="O44" i="37" s="1"/>
  <c r="N37" i="37"/>
  <c r="N53" i="37"/>
  <c r="N31" i="37"/>
  <c r="N27" i="37"/>
  <c r="N51" i="37"/>
  <c r="O50" i="37" s="1"/>
  <c r="N29" i="38"/>
  <c r="N39" i="37"/>
  <c r="N50" i="37"/>
  <c r="N47" i="37"/>
  <c r="N43" i="38"/>
  <c r="N41" i="37"/>
  <c r="N52" i="38"/>
  <c r="N46" i="38"/>
  <c r="N44" i="37"/>
  <c r="N36" i="38"/>
  <c r="N32" i="37"/>
  <c r="N30" i="38"/>
  <c r="O30" i="38" s="1"/>
  <c r="N26" i="37"/>
  <c r="N20" i="38"/>
  <c r="N18" i="38"/>
  <c r="N16" i="38"/>
  <c r="R15" i="31"/>
  <c r="N15" i="30"/>
  <c r="N60" i="30" s="1"/>
  <c r="T16" i="37" l="1"/>
  <c r="T26" i="37"/>
  <c r="O26" i="37"/>
  <c r="T24" i="37"/>
  <c r="S19" i="37"/>
  <c r="T18" i="37"/>
  <c r="T22" i="38"/>
  <c r="O16" i="38"/>
  <c r="S15" i="30"/>
  <c r="S46" i="38"/>
  <c r="S20" i="38"/>
  <c r="S32" i="37"/>
  <c r="S24" i="37"/>
  <c r="S21" i="48"/>
  <c r="S48" i="48"/>
  <c r="S41" i="37"/>
  <c r="S40" i="39"/>
  <c r="S22" i="38"/>
  <c r="S15" i="31"/>
  <c r="S42" i="37"/>
  <c r="S26" i="37"/>
  <c r="S38" i="48"/>
  <c r="S30" i="38"/>
  <c r="S44" i="37"/>
  <c r="S50" i="37"/>
  <c r="S34" i="37"/>
  <c r="S36" i="37"/>
  <c r="S28" i="48"/>
  <c r="S16" i="37"/>
  <c r="S18" i="38"/>
  <c r="S52" i="38"/>
  <c r="R35" i="37"/>
  <c r="S35" i="37" s="1"/>
  <c r="N35" i="37"/>
  <c r="N48" i="37"/>
  <c r="R48" i="37"/>
  <c r="R23" i="39"/>
  <c r="S23" i="39" s="1"/>
  <c r="R43" i="39"/>
  <c r="S43" i="39" s="1"/>
  <c r="R52" i="39"/>
  <c r="N49" i="38"/>
  <c r="R49" i="37"/>
  <c r="S49" i="37" s="1"/>
  <c r="R46" i="39"/>
  <c r="R44" i="38"/>
  <c r="R42" i="38"/>
  <c r="N42" i="39"/>
  <c r="R36" i="38"/>
  <c r="R27" i="38"/>
  <c r="S27" i="38" s="1"/>
  <c r="R51" i="38"/>
  <c r="S51" i="38" s="1"/>
  <c r="R41" i="38"/>
  <c r="R20" i="39"/>
  <c r="N40" i="33"/>
  <c r="R31" i="38"/>
  <c r="S31" i="38" s="1"/>
  <c r="R18" i="39"/>
  <c r="R25" i="38"/>
  <c r="S25" i="38" s="1"/>
  <c r="N25" i="39"/>
  <c r="R50" i="38"/>
  <c r="R38" i="37"/>
  <c r="N38" i="37"/>
  <c r="N33" i="38"/>
  <c r="R33" i="37"/>
  <c r="S33" i="37" s="1"/>
  <c r="R24" i="38"/>
  <c r="R28" i="37"/>
  <c r="N28" i="38"/>
  <c r="O28" i="38" s="1"/>
  <c r="R32" i="38"/>
  <c r="R30" i="39"/>
  <c r="R19" i="38"/>
  <c r="R21" i="37"/>
  <c r="T20" i="37" s="1"/>
  <c r="R45" i="38"/>
  <c r="S45" i="38" s="1"/>
  <c r="R17" i="38"/>
  <c r="S17" i="38" s="1"/>
  <c r="N17" i="39"/>
  <c r="N37" i="38"/>
  <c r="R37" i="37"/>
  <c r="S37" i="37" s="1"/>
  <c r="R39" i="38"/>
  <c r="S39" i="38" s="1"/>
  <c r="R22" i="39"/>
  <c r="N22" i="40"/>
  <c r="N16" i="39"/>
  <c r="R16" i="38"/>
  <c r="R53" i="38"/>
  <c r="S53" i="38" s="1"/>
  <c r="R47" i="38"/>
  <c r="S47" i="38" s="1"/>
  <c r="R34" i="38"/>
  <c r="N34" i="38"/>
  <c r="R29" i="39"/>
  <c r="S29" i="39" s="1"/>
  <c r="R26" i="38"/>
  <c r="N21" i="37"/>
  <c r="O20" i="37" s="1"/>
  <c r="S60" i="29"/>
  <c r="N31" i="38"/>
  <c r="N23" i="39"/>
  <c r="O22" i="39" s="1"/>
  <c r="N19" i="38"/>
  <c r="O18" i="38" s="1"/>
  <c r="N43" i="39"/>
  <c r="N39" i="38"/>
  <c r="N29" i="39"/>
  <c r="N53" i="38"/>
  <c r="N45" i="38"/>
  <c r="O44" i="38" s="1"/>
  <c r="N47" i="38"/>
  <c r="N24" i="38"/>
  <c r="O24" i="38" s="1"/>
  <c r="N50" i="38"/>
  <c r="N27" i="38"/>
  <c r="N41" i="38"/>
  <c r="N51" i="38"/>
  <c r="O50" i="38" s="1"/>
  <c r="N52" i="39"/>
  <c r="N46" i="39"/>
  <c r="N44" i="38"/>
  <c r="N36" i="39"/>
  <c r="N32" i="38"/>
  <c r="N30" i="39"/>
  <c r="O30" i="39" s="1"/>
  <c r="N26" i="38"/>
  <c r="N20" i="39"/>
  <c r="N18" i="39"/>
  <c r="R15" i="32"/>
  <c r="N15" i="31"/>
  <c r="N60" i="31" s="1"/>
  <c r="T16" i="38" l="1"/>
  <c r="O26" i="38"/>
  <c r="T26" i="38"/>
  <c r="T24" i="38"/>
  <c r="S19" i="38"/>
  <c r="T18" i="38"/>
  <c r="T22" i="39"/>
  <c r="O16" i="39"/>
  <c r="S30" i="39"/>
  <c r="S48" i="37"/>
  <c r="S20" i="39"/>
  <c r="S34" i="38"/>
  <c r="S22" i="39"/>
  <c r="S32" i="38"/>
  <c r="S18" i="39"/>
  <c r="S41" i="38"/>
  <c r="S42" i="38"/>
  <c r="S52" i="39"/>
  <c r="S36" i="38"/>
  <c r="S44" i="38"/>
  <c r="S16" i="38"/>
  <c r="S15" i="32"/>
  <c r="S60" i="32" s="1"/>
  <c r="S21" i="37"/>
  <c r="S38" i="37"/>
  <c r="S26" i="38"/>
  <c r="S28" i="37"/>
  <c r="S40" i="40"/>
  <c r="S24" i="38"/>
  <c r="S50" i="38"/>
  <c r="S46" i="39"/>
  <c r="N48" i="38"/>
  <c r="R48" i="38"/>
  <c r="N35" i="38"/>
  <c r="R35" i="38"/>
  <c r="S35" i="38" s="1"/>
  <c r="R53" i="39"/>
  <c r="S53" i="39" s="1"/>
  <c r="N37" i="39"/>
  <c r="R37" i="38"/>
  <c r="S37" i="38" s="1"/>
  <c r="R45" i="39"/>
  <c r="S45" i="39" s="1"/>
  <c r="N28" i="39"/>
  <c r="O28" i="39" s="1"/>
  <c r="R28" i="38"/>
  <c r="R41" i="39"/>
  <c r="R51" i="39"/>
  <c r="S51" i="39" s="1"/>
  <c r="R47" i="39"/>
  <c r="S47" i="39" s="1"/>
  <c r="R39" i="39"/>
  <c r="S39" i="39" s="1"/>
  <c r="R17" i="39"/>
  <c r="S17" i="39" s="1"/>
  <c r="R21" i="38"/>
  <c r="T20" i="38" s="1"/>
  <c r="R33" i="38"/>
  <c r="S33" i="38" s="1"/>
  <c r="N33" i="39"/>
  <c r="R38" i="38"/>
  <c r="N38" i="38"/>
  <c r="R25" i="39"/>
  <c r="S25" i="39" s="1"/>
  <c r="N25" i="40"/>
  <c r="R31" i="39"/>
  <c r="S31" i="39" s="1"/>
  <c r="N40" i="34"/>
  <c r="R40" i="33"/>
  <c r="R36" i="39"/>
  <c r="N36" i="40"/>
  <c r="R44" i="39"/>
  <c r="R49" i="38"/>
  <c r="S49" i="38" s="1"/>
  <c r="N49" i="39"/>
  <c r="R26" i="39"/>
  <c r="R16" i="39"/>
  <c r="R19" i="39"/>
  <c r="R27" i="39"/>
  <c r="S27" i="39" s="1"/>
  <c r="R42" i="39"/>
  <c r="N42" i="40"/>
  <c r="R34" i="39"/>
  <c r="N34" i="39"/>
  <c r="N22" i="33"/>
  <c r="R32" i="39"/>
  <c r="R24" i="39"/>
  <c r="R50" i="39"/>
  <c r="N21" i="38"/>
  <c r="O20" i="38" s="1"/>
  <c r="S60" i="30"/>
  <c r="N43" i="40"/>
  <c r="N19" i="39"/>
  <c r="O18" i="39" s="1"/>
  <c r="N41" i="39"/>
  <c r="N45" i="39"/>
  <c r="O44" i="39" s="1"/>
  <c r="N23" i="40"/>
  <c r="O22" i="40" s="1"/>
  <c r="N53" i="39"/>
  <c r="N27" i="39"/>
  <c r="N29" i="40"/>
  <c r="N31" i="39"/>
  <c r="N47" i="39"/>
  <c r="S60" i="31"/>
  <c r="N50" i="39"/>
  <c r="N17" i="40"/>
  <c r="N39" i="39"/>
  <c r="N51" i="39"/>
  <c r="O50" i="39" s="1"/>
  <c r="N24" i="39"/>
  <c r="O24" i="39" s="1"/>
  <c r="N52" i="40"/>
  <c r="N46" i="40"/>
  <c r="N44" i="39"/>
  <c r="N32" i="39"/>
  <c r="N30" i="40"/>
  <c r="O30" i="40" s="1"/>
  <c r="N26" i="39"/>
  <c r="N20" i="40"/>
  <c r="N18" i="40"/>
  <c r="N16" i="40"/>
  <c r="N15" i="32"/>
  <c r="N60" i="32" s="1"/>
  <c r="R15" i="41"/>
  <c r="T16" i="39" l="1"/>
  <c r="O26" i="39"/>
  <c r="T26" i="39"/>
  <c r="T24" i="39"/>
  <c r="S19" i="39"/>
  <c r="T18" i="39"/>
  <c r="T22" i="40"/>
  <c r="O16" i="40"/>
  <c r="S15" i="41"/>
  <c r="S60" i="41" s="1"/>
  <c r="S16" i="39"/>
  <c r="S42" i="39"/>
  <c r="S44" i="39"/>
  <c r="S32" i="39"/>
  <c r="S30" i="40"/>
  <c r="S18" i="40"/>
  <c r="S22" i="40"/>
  <c r="S52" i="40"/>
  <c r="S36" i="39"/>
  <c r="S21" i="38"/>
  <c r="S50" i="39"/>
  <c r="S20" i="40"/>
  <c r="S38" i="38"/>
  <c r="S41" i="39"/>
  <c r="S46" i="40"/>
  <c r="S26" i="39"/>
  <c r="S40" i="33"/>
  <c r="S24" i="39"/>
  <c r="S34" i="39"/>
  <c r="S28" i="38"/>
  <c r="S48" i="38"/>
  <c r="R35" i="39"/>
  <c r="S35" i="39" s="1"/>
  <c r="N35" i="39"/>
  <c r="N48" i="39"/>
  <c r="R48" i="39"/>
  <c r="R18" i="33"/>
  <c r="R22" i="33"/>
  <c r="N22" i="34"/>
  <c r="R38" i="39"/>
  <c r="N38" i="39"/>
  <c r="N42" i="33"/>
  <c r="R23" i="33"/>
  <c r="S23" i="33" s="1"/>
  <c r="N25" i="33"/>
  <c r="R21" i="39"/>
  <c r="T20" i="39" s="1"/>
  <c r="R28" i="39"/>
  <c r="N28" i="40"/>
  <c r="O28" i="40" s="1"/>
  <c r="R29" i="33"/>
  <c r="S29" i="33" s="1"/>
  <c r="R43" i="33"/>
  <c r="S43" i="33" s="1"/>
  <c r="R20" i="33"/>
  <c r="N16" i="33"/>
  <c r="R40" i="34"/>
  <c r="R33" i="39"/>
  <c r="S33" i="39" s="1"/>
  <c r="N33" i="40"/>
  <c r="R30" i="33"/>
  <c r="N34" i="40"/>
  <c r="R46" i="33"/>
  <c r="R49" i="39"/>
  <c r="S49" i="39" s="1"/>
  <c r="N49" i="40"/>
  <c r="N36" i="33"/>
  <c r="R52" i="33"/>
  <c r="R37" i="39"/>
  <c r="S37" i="39" s="1"/>
  <c r="N37" i="40"/>
  <c r="N21" i="39"/>
  <c r="O20" i="39" s="1"/>
  <c r="N31" i="40"/>
  <c r="N41" i="40"/>
  <c r="N39" i="40"/>
  <c r="N47" i="40"/>
  <c r="N29" i="33"/>
  <c r="N53" i="40"/>
  <c r="N45" i="40"/>
  <c r="O44" i="40" s="1"/>
  <c r="N19" i="40"/>
  <c r="O18" i="40" s="1"/>
  <c r="N51" i="40"/>
  <c r="O50" i="40" s="1"/>
  <c r="N17" i="33"/>
  <c r="N27" i="40"/>
  <c r="N43" i="33"/>
  <c r="N24" i="40"/>
  <c r="O24" i="40" s="1"/>
  <c r="N50" i="40"/>
  <c r="N23" i="33"/>
  <c r="O22" i="33" s="1"/>
  <c r="N52" i="33"/>
  <c r="N46" i="33"/>
  <c r="N44" i="40"/>
  <c r="N40" i="35"/>
  <c r="N32" i="40"/>
  <c r="N30" i="33"/>
  <c r="O30" i="33" s="1"/>
  <c r="N26" i="40"/>
  <c r="N20" i="33"/>
  <c r="N18" i="33"/>
  <c r="R15" i="42"/>
  <c r="N15" i="41"/>
  <c r="N60" i="41" s="1"/>
  <c r="T16" i="40" l="1"/>
  <c r="T24" i="40"/>
  <c r="O26" i="40"/>
  <c r="T26" i="40"/>
  <c r="T22" i="33"/>
  <c r="S19" i="40"/>
  <c r="T18" i="40"/>
  <c r="O16" i="33"/>
  <c r="S34" i="40"/>
  <c r="S38" i="39"/>
  <c r="S21" i="39"/>
  <c r="S52" i="33"/>
  <c r="S50" i="40"/>
  <c r="S24" i="40"/>
  <c r="S18" i="33"/>
  <c r="S26" i="40"/>
  <c r="S30" i="33"/>
  <c r="S40" i="34"/>
  <c r="S28" i="39"/>
  <c r="S44" i="40"/>
  <c r="S22" i="33"/>
  <c r="S32" i="40"/>
  <c r="S42" i="40"/>
  <c r="S15" i="42"/>
  <c r="S60" i="42" s="1"/>
  <c r="S46" i="33"/>
  <c r="S16" i="40"/>
  <c r="S48" i="39"/>
  <c r="S36" i="40"/>
  <c r="S41" i="40"/>
  <c r="S20" i="33"/>
  <c r="N35" i="40"/>
  <c r="N48" i="40"/>
  <c r="R26" i="33"/>
  <c r="R32" i="33"/>
  <c r="R30" i="34"/>
  <c r="R40" i="35"/>
  <c r="R20" i="34"/>
  <c r="R53" i="33"/>
  <c r="S53" i="33" s="1"/>
  <c r="R44" i="33"/>
  <c r="R52" i="34"/>
  <c r="N36" i="34"/>
  <c r="R36" i="33"/>
  <c r="R34" i="33"/>
  <c r="N34" i="33"/>
  <c r="R41" i="33"/>
  <c r="N33" i="33"/>
  <c r="R50" i="33"/>
  <c r="N28" i="33"/>
  <c r="O28" i="33" s="1"/>
  <c r="R39" i="33"/>
  <c r="S39" i="33" s="1"/>
  <c r="N25" i="34"/>
  <c r="R25" i="33"/>
  <c r="S25" i="33" s="1"/>
  <c r="R23" i="34"/>
  <c r="S23" i="34" s="1"/>
  <c r="R45" i="33"/>
  <c r="S45" i="33" s="1"/>
  <c r="R31" i="33"/>
  <c r="S31" i="33" s="1"/>
  <c r="R27" i="33"/>
  <c r="S27" i="33" s="1"/>
  <c r="R22" i="34"/>
  <c r="N22" i="35"/>
  <c r="N37" i="33"/>
  <c r="R47" i="33"/>
  <c r="S47" i="33" s="1"/>
  <c r="N49" i="33"/>
  <c r="R16" i="33"/>
  <c r="T16" i="33" s="1"/>
  <c r="R29" i="34"/>
  <c r="S29" i="34" s="1"/>
  <c r="R24" i="33"/>
  <c r="R46" i="34"/>
  <c r="R17" i="33"/>
  <c r="S17" i="33" s="1"/>
  <c r="N17" i="34"/>
  <c r="R43" i="34"/>
  <c r="S43" i="34" s="1"/>
  <c r="R51" i="33"/>
  <c r="S51" i="33" s="1"/>
  <c r="N42" i="34"/>
  <c r="R42" i="33"/>
  <c r="N38" i="40"/>
  <c r="R19" i="33"/>
  <c r="R18" i="34"/>
  <c r="N21" i="40"/>
  <c r="O20" i="40" s="1"/>
  <c r="N29" i="34"/>
  <c r="N23" i="34"/>
  <c r="O22" i="34" s="1"/>
  <c r="N24" i="33"/>
  <c r="O24" i="33" s="1"/>
  <c r="N19" i="33"/>
  <c r="O18" i="33" s="1"/>
  <c r="N47" i="33"/>
  <c r="N31" i="33"/>
  <c r="N43" i="34"/>
  <c r="N51" i="33"/>
  <c r="O50" i="33" s="1"/>
  <c r="N45" i="33"/>
  <c r="O44" i="33" s="1"/>
  <c r="N39" i="33"/>
  <c r="N27" i="33"/>
  <c r="N53" i="33"/>
  <c r="N41" i="33"/>
  <c r="N50" i="33"/>
  <c r="N52" i="34"/>
  <c r="N46" i="34"/>
  <c r="N44" i="33"/>
  <c r="N32" i="33"/>
  <c r="N30" i="34"/>
  <c r="O30" i="34" s="1"/>
  <c r="N26" i="33"/>
  <c r="N20" i="34"/>
  <c r="N18" i="34"/>
  <c r="N16" i="34"/>
  <c r="R15" i="43"/>
  <c r="N15" i="42"/>
  <c r="N60" i="42" s="1"/>
  <c r="O26" i="33" l="1"/>
  <c r="T26" i="33"/>
  <c r="T24" i="33"/>
  <c r="S19" i="33"/>
  <c r="T18" i="33"/>
  <c r="T22" i="34"/>
  <c r="O16" i="34"/>
  <c r="R40" i="49"/>
  <c r="S20" i="34"/>
  <c r="S40" i="35"/>
  <c r="S48" i="40"/>
  <c r="S24" i="33"/>
  <c r="S44" i="33"/>
  <c r="S46" i="34"/>
  <c r="S52" i="34"/>
  <c r="S28" i="40"/>
  <c r="S30" i="34"/>
  <c r="S21" i="40"/>
  <c r="S41" i="33"/>
  <c r="S15" i="43"/>
  <c r="S60" i="43" s="1"/>
  <c r="S38" i="40"/>
  <c r="S32" i="33"/>
  <c r="S18" i="34"/>
  <c r="S42" i="33"/>
  <c r="S16" i="33"/>
  <c r="S50" i="33"/>
  <c r="S34" i="33"/>
  <c r="S22" i="34"/>
  <c r="S36" i="33"/>
  <c r="S26" i="33"/>
  <c r="R35" i="33"/>
  <c r="S35" i="33" s="1"/>
  <c r="N35" i="33"/>
  <c r="N48" i="33"/>
  <c r="R48" i="33"/>
  <c r="R21" i="33"/>
  <c r="T20" i="33" s="1"/>
  <c r="R43" i="35"/>
  <c r="S43" i="35" s="1"/>
  <c r="R49" i="33"/>
  <c r="S49" i="33" s="1"/>
  <c r="R25" i="34"/>
  <c r="S25" i="34" s="1"/>
  <c r="N28" i="34"/>
  <c r="O28" i="34" s="1"/>
  <c r="R28" i="33"/>
  <c r="R34" i="34"/>
  <c r="N34" i="34"/>
  <c r="R52" i="35"/>
  <c r="R44" i="34"/>
  <c r="R26" i="34"/>
  <c r="R19" i="34"/>
  <c r="R51" i="34"/>
  <c r="S51" i="34" s="1"/>
  <c r="R17" i="34"/>
  <c r="S17" i="34" s="1"/>
  <c r="R29" i="35"/>
  <c r="S29" i="35" s="1"/>
  <c r="N37" i="34"/>
  <c r="R37" i="33"/>
  <c r="S37" i="33" s="1"/>
  <c r="R22" i="35"/>
  <c r="R31" i="34"/>
  <c r="S31" i="34" s="1"/>
  <c r="R39" i="34"/>
  <c r="S39" i="34" s="1"/>
  <c r="R18" i="35"/>
  <c r="R42" i="34"/>
  <c r="N42" i="35"/>
  <c r="R47" i="34"/>
  <c r="S47" i="34" s="1"/>
  <c r="R23" i="35"/>
  <c r="S23" i="35" s="1"/>
  <c r="R50" i="34"/>
  <c r="R41" i="34"/>
  <c r="R53" i="34"/>
  <c r="S53" i="34" s="1"/>
  <c r="R40" i="36"/>
  <c r="R32" i="34"/>
  <c r="R38" i="33"/>
  <c r="N38" i="33"/>
  <c r="R46" i="35"/>
  <c r="R24" i="34"/>
  <c r="N16" i="35"/>
  <c r="R16" i="34"/>
  <c r="R27" i="34"/>
  <c r="S27" i="34" s="1"/>
  <c r="R45" i="34"/>
  <c r="S45" i="34" s="1"/>
  <c r="R33" i="33"/>
  <c r="S33" i="33" s="1"/>
  <c r="N33" i="34"/>
  <c r="R36" i="34"/>
  <c r="N36" i="35"/>
  <c r="R20" i="35"/>
  <c r="R30" i="35"/>
  <c r="N21" i="33"/>
  <c r="O20" i="33" s="1"/>
  <c r="N53" i="34"/>
  <c r="N51" i="34"/>
  <c r="O50" i="34" s="1"/>
  <c r="N19" i="34"/>
  <c r="O18" i="34" s="1"/>
  <c r="N50" i="34"/>
  <c r="N27" i="34"/>
  <c r="N25" i="35"/>
  <c r="N43" i="35"/>
  <c r="N49" i="34"/>
  <c r="N24" i="34"/>
  <c r="O24" i="34" s="1"/>
  <c r="N39" i="34"/>
  <c r="N31" i="34"/>
  <c r="N29" i="35"/>
  <c r="N41" i="34"/>
  <c r="N45" i="34"/>
  <c r="O44" i="34" s="1"/>
  <c r="N47" i="34"/>
  <c r="N23" i="35"/>
  <c r="O22" i="35" s="1"/>
  <c r="N17" i="35"/>
  <c r="N52" i="35"/>
  <c r="N46" i="35"/>
  <c r="N44" i="34"/>
  <c r="N32" i="34"/>
  <c r="N30" i="35"/>
  <c r="O30" i="35" s="1"/>
  <c r="N26" i="34"/>
  <c r="N20" i="35"/>
  <c r="N18" i="35"/>
  <c r="R15" i="44"/>
  <c r="N15" i="43"/>
  <c r="N60" i="43" s="1"/>
  <c r="T16" i="34" l="1"/>
  <c r="O26" i="34"/>
  <c r="T26" i="34"/>
  <c r="T24" i="34"/>
  <c r="S19" i="34"/>
  <c r="T18" i="34"/>
  <c r="T22" i="35"/>
  <c r="O16" i="35"/>
  <c r="R46" i="49"/>
  <c r="R18" i="52"/>
  <c r="R18" i="51"/>
  <c r="R36" i="52"/>
  <c r="R36" i="51"/>
  <c r="R43" i="49"/>
  <c r="S43" i="49" s="1"/>
  <c r="R40" i="52"/>
  <c r="R40" i="51"/>
  <c r="R23" i="52"/>
  <c r="S23" i="52" s="1"/>
  <c r="R23" i="51"/>
  <c r="S23" i="51" s="1"/>
  <c r="R30" i="51"/>
  <c r="R30" i="52"/>
  <c r="R28" i="52"/>
  <c r="R28" i="51"/>
  <c r="R22" i="49"/>
  <c r="R20" i="49"/>
  <c r="R29" i="49"/>
  <c r="S29" i="49" s="1"/>
  <c r="R52" i="49"/>
  <c r="S30" i="35"/>
  <c r="S44" i="34"/>
  <c r="S15" i="44"/>
  <c r="S60" i="44" s="1"/>
  <c r="S20" i="35"/>
  <c r="S26" i="34"/>
  <c r="S52" i="35"/>
  <c r="S48" i="33"/>
  <c r="S38" i="33"/>
  <c r="S41" i="34"/>
  <c r="S42" i="34"/>
  <c r="S22" i="35"/>
  <c r="S40" i="49"/>
  <c r="S46" i="35"/>
  <c r="S28" i="33"/>
  <c r="S36" i="34"/>
  <c r="S24" i="34"/>
  <c r="S32" i="34"/>
  <c r="S50" i="34"/>
  <c r="S18" i="35"/>
  <c r="S21" i="33"/>
  <c r="S16" i="34"/>
  <c r="S40" i="36"/>
  <c r="S34" i="34"/>
  <c r="R35" i="34"/>
  <c r="S35" i="34" s="1"/>
  <c r="N35" i="34"/>
  <c r="N48" i="34"/>
  <c r="R48" i="34"/>
  <c r="N33" i="35"/>
  <c r="R33" i="34"/>
  <c r="S33" i="34" s="1"/>
  <c r="R47" i="35"/>
  <c r="S47" i="35" s="1"/>
  <c r="R39" i="35"/>
  <c r="S39" i="35" s="1"/>
  <c r="R29" i="36"/>
  <c r="S29" i="36" s="1"/>
  <c r="R51" i="35"/>
  <c r="S51" i="35" s="1"/>
  <c r="R26" i="35"/>
  <c r="R20" i="36"/>
  <c r="R27" i="35"/>
  <c r="S27" i="35" s="1"/>
  <c r="R24" i="35"/>
  <c r="R38" i="34"/>
  <c r="N38" i="34"/>
  <c r="R41" i="35"/>
  <c r="R23" i="36"/>
  <c r="S23" i="36" s="1"/>
  <c r="R23" i="49"/>
  <c r="S23" i="49" s="1"/>
  <c r="R42" i="35"/>
  <c r="R52" i="36"/>
  <c r="R36" i="35"/>
  <c r="R31" i="35"/>
  <c r="S31" i="35" s="1"/>
  <c r="N37" i="35"/>
  <c r="R37" i="34"/>
  <c r="S37" i="34" s="1"/>
  <c r="N17" i="36"/>
  <c r="R17" i="35"/>
  <c r="S17" i="35" s="1"/>
  <c r="R19" i="35"/>
  <c r="N28" i="35"/>
  <c r="O28" i="35" s="1"/>
  <c r="R28" i="34"/>
  <c r="R21" i="34"/>
  <c r="T20" i="34" s="1"/>
  <c r="R30" i="36"/>
  <c r="R30" i="49"/>
  <c r="R45" i="35"/>
  <c r="S45" i="35" s="1"/>
  <c r="R16" i="35"/>
  <c r="R46" i="36"/>
  <c r="R32" i="35"/>
  <c r="R53" i="35"/>
  <c r="S53" i="35" s="1"/>
  <c r="R50" i="35"/>
  <c r="R18" i="49"/>
  <c r="R18" i="36"/>
  <c r="R22" i="36"/>
  <c r="R44" i="35"/>
  <c r="R34" i="35"/>
  <c r="N34" i="35"/>
  <c r="N25" i="36"/>
  <c r="R25" i="35"/>
  <c r="S25" i="35" s="1"/>
  <c r="N49" i="35"/>
  <c r="R49" i="34"/>
  <c r="S49" i="34" s="1"/>
  <c r="R43" i="36"/>
  <c r="S43" i="36" s="1"/>
  <c r="N21" i="34"/>
  <c r="O20" i="34" s="1"/>
  <c r="N45" i="35"/>
  <c r="O44" i="35" s="1"/>
  <c r="N31" i="35"/>
  <c r="N24" i="35"/>
  <c r="O24" i="35" s="1"/>
  <c r="N41" i="35"/>
  <c r="N27" i="35"/>
  <c r="N19" i="35"/>
  <c r="O18" i="35" s="1"/>
  <c r="N39" i="35"/>
  <c r="N50" i="35"/>
  <c r="N23" i="36"/>
  <c r="N51" i="35"/>
  <c r="O50" i="35" s="1"/>
  <c r="N47" i="35"/>
  <c r="N29" i="49"/>
  <c r="N29" i="36"/>
  <c r="N43" i="36"/>
  <c r="N53" i="35"/>
  <c r="N44" i="35"/>
  <c r="N32" i="35"/>
  <c r="N26" i="35"/>
  <c r="R15" i="45"/>
  <c r="N15" i="44"/>
  <c r="N60" i="44" s="1"/>
  <c r="T16" i="35" l="1"/>
  <c r="T26" i="35"/>
  <c r="T24" i="35"/>
  <c r="O26" i="35"/>
  <c r="T22" i="36"/>
  <c r="S19" i="35"/>
  <c r="T18" i="35"/>
  <c r="T22" i="49"/>
  <c r="S36" i="52"/>
  <c r="R29" i="52"/>
  <c r="S29" i="52" s="1"/>
  <c r="R29" i="51"/>
  <c r="S29" i="51" s="1"/>
  <c r="R22" i="52"/>
  <c r="T22" i="52" s="1"/>
  <c r="R22" i="51"/>
  <c r="T22" i="51" s="1"/>
  <c r="R44" i="51"/>
  <c r="R44" i="52"/>
  <c r="R35" i="52"/>
  <c r="S35" i="52" s="1"/>
  <c r="R35" i="51"/>
  <c r="S35" i="51" s="1"/>
  <c r="R17" i="52"/>
  <c r="S17" i="52" s="1"/>
  <c r="R17" i="51"/>
  <c r="S17" i="51" s="1"/>
  <c r="S40" i="51"/>
  <c r="R33" i="52"/>
  <c r="S33" i="52" s="1"/>
  <c r="R33" i="51"/>
  <c r="S33" i="51" s="1"/>
  <c r="R47" i="52"/>
  <c r="S47" i="52" s="1"/>
  <c r="R47" i="51"/>
  <c r="S47" i="51" s="1"/>
  <c r="R46" i="51"/>
  <c r="R46" i="52"/>
  <c r="S40" i="52"/>
  <c r="R19" i="52"/>
  <c r="R19" i="51"/>
  <c r="R42" i="52"/>
  <c r="R42" i="51"/>
  <c r="R38" i="52"/>
  <c r="R38" i="51"/>
  <c r="S28" i="52"/>
  <c r="S28" i="51"/>
  <c r="R24" i="51"/>
  <c r="R24" i="52"/>
  <c r="R52" i="52"/>
  <c r="R52" i="51"/>
  <c r="R50" i="52"/>
  <c r="R50" i="51"/>
  <c r="S30" i="52"/>
  <c r="R51" i="51"/>
  <c r="S51" i="51" s="1"/>
  <c r="R51" i="52"/>
  <c r="S51" i="52" s="1"/>
  <c r="R49" i="52"/>
  <c r="S49" i="52" s="1"/>
  <c r="R49" i="51"/>
  <c r="S49" i="51" s="1"/>
  <c r="R41" i="52"/>
  <c r="S41" i="52" s="1"/>
  <c r="R41" i="51"/>
  <c r="S41" i="51" s="1"/>
  <c r="R43" i="52"/>
  <c r="S43" i="52" s="1"/>
  <c r="R43" i="51"/>
  <c r="S43" i="51" s="1"/>
  <c r="R25" i="52"/>
  <c r="S25" i="52" s="1"/>
  <c r="R25" i="51"/>
  <c r="S25" i="51" s="1"/>
  <c r="S18" i="51"/>
  <c r="R31" i="52"/>
  <c r="S31" i="52" s="1"/>
  <c r="R31" i="51"/>
  <c r="S31" i="51" s="1"/>
  <c r="R48" i="52"/>
  <c r="R48" i="51"/>
  <c r="S30" i="51"/>
  <c r="S18" i="52"/>
  <c r="R20" i="52"/>
  <c r="R20" i="51"/>
  <c r="R27" i="52"/>
  <c r="S27" i="52" s="1"/>
  <c r="R27" i="51"/>
  <c r="S27" i="51" s="1"/>
  <c r="R39" i="52"/>
  <c r="S39" i="52" s="1"/>
  <c r="R39" i="51"/>
  <c r="S39" i="51" s="1"/>
  <c r="R37" i="52"/>
  <c r="S37" i="52" s="1"/>
  <c r="R37" i="51"/>
  <c r="S37" i="51" s="1"/>
  <c r="R34" i="52"/>
  <c r="R34" i="51"/>
  <c r="R16" i="52"/>
  <c r="R16" i="51"/>
  <c r="R45" i="52"/>
  <c r="S45" i="52" s="1"/>
  <c r="R45" i="51"/>
  <c r="S45" i="51" s="1"/>
  <c r="R32" i="52"/>
  <c r="R32" i="51"/>
  <c r="R26" i="52"/>
  <c r="R26" i="51"/>
  <c r="S36" i="51"/>
  <c r="R53" i="52"/>
  <c r="S53" i="52" s="1"/>
  <c r="R53" i="51"/>
  <c r="S53" i="51" s="1"/>
  <c r="R21" i="52"/>
  <c r="R21" i="51"/>
  <c r="N23" i="49"/>
  <c r="N43" i="49"/>
  <c r="S38" i="34"/>
  <c r="S21" i="34"/>
  <c r="S34" i="35"/>
  <c r="S16" i="35"/>
  <c r="S36" i="35"/>
  <c r="S41" i="35"/>
  <c r="S48" i="34"/>
  <c r="S15" i="45"/>
  <c r="S60" i="45" s="1"/>
  <c r="S18" i="49"/>
  <c r="S42" i="35"/>
  <c r="S50" i="35"/>
  <c r="S28" i="34"/>
  <c r="S44" i="35"/>
  <c r="S22" i="36"/>
  <c r="S30" i="49"/>
  <c r="S20" i="36"/>
  <c r="S46" i="36"/>
  <c r="S22" i="49"/>
  <c r="S32" i="35"/>
  <c r="S30" i="36"/>
  <c r="S52" i="36"/>
  <c r="S20" i="49"/>
  <c r="S18" i="36"/>
  <c r="S46" i="49"/>
  <c r="S52" i="49"/>
  <c r="S26" i="35"/>
  <c r="S24" i="35"/>
  <c r="R35" i="35"/>
  <c r="S35" i="35" s="1"/>
  <c r="N35" i="35"/>
  <c r="N48" i="35"/>
  <c r="R48" i="35"/>
  <c r="R39" i="36"/>
  <c r="S39" i="36" s="1"/>
  <c r="R39" i="49"/>
  <c r="S39" i="49" s="1"/>
  <c r="R25" i="36"/>
  <c r="S25" i="36" s="1"/>
  <c r="R44" i="49"/>
  <c r="R44" i="36"/>
  <c r="R19" i="36"/>
  <c r="R19" i="49"/>
  <c r="N37" i="36"/>
  <c r="R37" i="35"/>
  <c r="S37" i="35" s="1"/>
  <c r="R36" i="49"/>
  <c r="R36" i="36"/>
  <c r="R42" i="36"/>
  <c r="R42" i="49"/>
  <c r="R41" i="36"/>
  <c r="R41" i="49"/>
  <c r="R51" i="36"/>
  <c r="S51" i="36" s="1"/>
  <c r="R51" i="49"/>
  <c r="S51" i="49" s="1"/>
  <c r="N33" i="36"/>
  <c r="R33" i="35"/>
  <c r="S33" i="35" s="1"/>
  <c r="R53" i="49"/>
  <c r="S53" i="49" s="1"/>
  <c r="R53" i="36"/>
  <c r="S53" i="36" s="1"/>
  <c r="R45" i="49"/>
  <c r="S45" i="49" s="1"/>
  <c r="R45" i="36"/>
  <c r="S45" i="36" s="1"/>
  <c r="R21" i="35"/>
  <c r="T20" i="35" s="1"/>
  <c r="R24" i="49"/>
  <c r="R24" i="36"/>
  <c r="N49" i="36"/>
  <c r="R49" i="35"/>
  <c r="S49" i="35" s="1"/>
  <c r="R34" i="49"/>
  <c r="R34" i="36"/>
  <c r="R50" i="49"/>
  <c r="R50" i="36"/>
  <c r="R32" i="49"/>
  <c r="R32" i="36"/>
  <c r="R16" i="49"/>
  <c r="R16" i="36"/>
  <c r="R28" i="35"/>
  <c r="R17" i="36"/>
  <c r="S17" i="36" s="1"/>
  <c r="R31" i="36"/>
  <c r="S31" i="36" s="1"/>
  <c r="R31" i="49"/>
  <c r="S31" i="49" s="1"/>
  <c r="R38" i="35"/>
  <c r="N38" i="35"/>
  <c r="R27" i="36"/>
  <c r="S27" i="36" s="1"/>
  <c r="R27" i="49"/>
  <c r="S27" i="49" s="1"/>
  <c r="R26" i="36"/>
  <c r="R26" i="49"/>
  <c r="R47" i="36"/>
  <c r="S47" i="36" s="1"/>
  <c r="R47" i="49"/>
  <c r="S47" i="49" s="1"/>
  <c r="N21" i="35"/>
  <c r="O20" i="35" s="1"/>
  <c r="N53" i="36"/>
  <c r="N51" i="36"/>
  <c r="O50" i="36" s="1"/>
  <c r="N41" i="36"/>
  <c r="N39" i="36"/>
  <c r="N27" i="36"/>
  <c r="N31" i="36"/>
  <c r="N47" i="36"/>
  <c r="N19" i="49"/>
  <c r="N19" i="36"/>
  <c r="N45" i="36"/>
  <c r="O44" i="36" s="1"/>
  <c r="N15" i="45"/>
  <c r="N60" i="45" s="1"/>
  <c r="T16" i="36" l="1"/>
  <c r="S21" i="52"/>
  <c r="T20" i="52"/>
  <c r="S21" i="51"/>
  <c r="T20" i="51"/>
  <c r="T16" i="51"/>
  <c r="T16" i="49"/>
  <c r="T16" i="52"/>
  <c r="T26" i="36"/>
  <c r="T26" i="49"/>
  <c r="T26" i="51"/>
  <c r="T26" i="52"/>
  <c r="T24" i="51"/>
  <c r="T24" i="36"/>
  <c r="T24" i="52"/>
  <c r="S19" i="51"/>
  <c r="T18" i="51"/>
  <c r="S19" i="49"/>
  <c r="T18" i="49"/>
  <c r="S19" i="36"/>
  <c r="T18" i="36"/>
  <c r="S19" i="52"/>
  <c r="T18" i="52"/>
  <c r="S16" i="51"/>
  <c r="S48" i="51"/>
  <c r="S44" i="52"/>
  <c r="S16" i="52"/>
  <c r="S48" i="52"/>
  <c r="S44" i="51"/>
  <c r="S26" i="51"/>
  <c r="S34" i="51"/>
  <c r="S20" i="51"/>
  <c r="S50" i="51"/>
  <c r="S22" i="51"/>
  <c r="S26" i="52"/>
  <c r="S34" i="52"/>
  <c r="S20" i="52"/>
  <c r="S50" i="52"/>
  <c r="S22" i="52"/>
  <c r="S32" i="51"/>
  <c r="S52" i="51"/>
  <c r="S38" i="51"/>
  <c r="S46" i="52"/>
  <c r="S32" i="52"/>
  <c r="S52" i="52"/>
  <c r="S38" i="52"/>
  <c r="S46" i="51"/>
  <c r="S24" i="52"/>
  <c r="S42" i="51"/>
  <c r="S24" i="51"/>
  <c r="S42" i="52"/>
  <c r="N53" i="49"/>
  <c r="N47" i="49"/>
  <c r="N31" i="49"/>
  <c r="N27" i="49"/>
  <c r="N41" i="49"/>
  <c r="N39" i="49"/>
  <c r="N51" i="49"/>
  <c r="O50" i="49" s="1"/>
  <c r="S34" i="49"/>
  <c r="S38" i="35"/>
  <c r="S16" i="49"/>
  <c r="S42" i="36"/>
  <c r="S44" i="49"/>
  <c r="S16" i="36"/>
  <c r="S44" i="36"/>
  <c r="S24" i="36"/>
  <c r="S34" i="36"/>
  <c r="S28" i="35"/>
  <c r="S41" i="36"/>
  <c r="S26" i="49"/>
  <c r="S32" i="49"/>
  <c r="S24" i="49"/>
  <c r="S36" i="49"/>
  <c r="S48" i="35"/>
  <c r="S42" i="49"/>
  <c r="S26" i="36"/>
  <c r="S50" i="36"/>
  <c r="S21" i="35"/>
  <c r="S32" i="36"/>
  <c r="S36" i="36"/>
  <c r="S50" i="49"/>
  <c r="S41" i="49"/>
  <c r="R35" i="36"/>
  <c r="S35" i="36" s="1"/>
  <c r="N35" i="36"/>
  <c r="N45" i="49"/>
  <c r="O44" i="49" s="1"/>
  <c r="R48" i="49"/>
  <c r="R48" i="36"/>
  <c r="R17" i="49"/>
  <c r="S17" i="49" s="1"/>
  <c r="N17" i="49"/>
  <c r="R49" i="36"/>
  <c r="S49" i="36" s="1"/>
  <c r="R28" i="49"/>
  <c r="R28" i="36"/>
  <c r="R21" i="36"/>
  <c r="T20" i="36" s="1"/>
  <c r="R21" i="49"/>
  <c r="T20" i="49" s="1"/>
  <c r="R37" i="36"/>
  <c r="S37" i="36" s="1"/>
  <c r="R25" i="49"/>
  <c r="S25" i="49" s="1"/>
  <c r="N25" i="49"/>
  <c r="R38" i="49"/>
  <c r="R38" i="36"/>
  <c r="R33" i="36"/>
  <c r="S33" i="36" s="1"/>
  <c r="R15" i="46"/>
  <c r="R15" i="47"/>
  <c r="N21" i="36"/>
  <c r="N15" i="46"/>
  <c r="N60" i="46" s="1"/>
  <c r="T24" i="49" l="1"/>
  <c r="S15" i="46"/>
  <c r="S60" i="46" s="1"/>
  <c r="S15" i="47"/>
  <c r="S60" i="47" s="1"/>
  <c r="S21" i="36"/>
  <c r="S48" i="36"/>
  <c r="S48" i="49"/>
  <c r="S38" i="36"/>
  <c r="S28" i="36"/>
  <c r="S21" i="49"/>
  <c r="S38" i="49"/>
  <c r="S28" i="49"/>
  <c r="N21" i="49"/>
  <c r="R35" i="49"/>
  <c r="N35" i="49"/>
  <c r="R37" i="49"/>
  <c r="N37" i="49"/>
  <c r="R49" i="49"/>
  <c r="S49" i="49" s="1"/>
  <c r="N49" i="49"/>
  <c r="R33" i="49"/>
  <c r="N33" i="49"/>
  <c r="R15" i="48"/>
  <c r="N15" i="47"/>
  <c r="N60" i="47" s="1"/>
  <c r="S37" i="49" l="1"/>
  <c r="S35" i="49"/>
  <c r="S15" i="48"/>
  <c r="S60" i="48" s="1"/>
  <c r="S33" i="49"/>
  <c r="R15" i="37"/>
  <c r="N15" i="48"/>
  <c r="N60" i="48" s="1"/>
  <c r="R15" i="52" l="1"/>
  <c r="R15" i="51"/>
  <c r="S15" i="37"/>
  <c r="S60" i="37" s="1"/>
  <c r="R15" i="38"/>
  <c r="N15" i="37"/>
  <c r="N60" i="37" s="1"/>
  <c r="S15" i="51" l="1"/>
  <c r="S15" i="52"/>
  <c r="S15" i="38"/>
  <c r="S60" i="38" s="1"/>
  <c r="R15" i="39"/>
  <c r="N15" i="38"/>
  <c r="N60" i="38" s="1"/>
  <c r="S15" i="39" l="1"/>
  <c r="S60" i="39" s="1"/>
  <c r="N15" i="39"/>
  <c r="N60" i="39" s="1"/>
  <c r="S15" i="40" l="1"/>
  <c r="S60" i="40" s="1"/>
  <c r="R15" i="33"/>
  <c r="N15" i="40"/>
  <c r="N60" i="40" s="1"/>
  <c r="S15" i="33" l="1"/>
  <c r="S60" i="33" s="1"/>
  <c r="R15" i="34"/>
  <c r="N15" i="33"/>
  <c r="N60" i="33" s="1"/>
  <c r="S15" i="34" l="1"/>
  <c r="S60" i="34" s="1"/>
  <c r="R15" i="35"/>
  <c r="N15" i="34"/>
  <c r="N60" i="34" s="1"/>
  <c r="S15" i="35" l="1"/>
  <c r="S60" i="35" s="1"/>
  <c r="N15" i="35"/>
  <c r="N60" i="35" s="1"/>
  <c r="M14" i="1" l="1"/>
  <c r="K59" i="1"/>
  <c r="T14" i="1" l="1"/>
  <c r="N14" i="1"/>
  <c r="O14" i="1" s="1"/>
  <c r="M14" i="27"/>
  <c r="M14" i="28" s="1"/>
  <c r="M14" i="29" s="1"/>
  <c r="M14" i="30" s="1"/>
  <c r="M14" i="31" s="1"/>
  <c r="M14" i="32" s="1"/>
  <c r="M14" i="41" s="1"/>
  <c r="M14" i="42" s="1"/>
  <c r="M14" i="43" s="1"/>
  <c r="M14" i="44" s="1"/>
  <c r="M14" i="45" s="1"/>
  <c r="M14" i="46" s="1"/>
  <c r="M14" i="47" s="1"/>
  <c r="M14" i="48" s="1"/>
  <c r="M14" i="37" s="1"/>
  <c r="M14" i="38" s="1"/>
  <c r="M14" i="39" s="1"/>
  <c r="M14" i="40" s="1"/>
  <c r="M14" i="33" s="1"/>
  <c r="M14" i="34" s="1"/>
  <c r="M14" i="35" s="1"/>
  <c r="M14" i="36" s="1"/>
  <c r="M14" i="49" s="1"/>
  <c r="M14" i="51" s="1"/>
  <c r="M14" i="52" l="1"/>
  <c r="N14" i="51"/>
  <c r="O14" i="51" s="1"/>
  <c r="R14" i="51"/>
  <c r="T14" i="51" s="1"/>
  <c r="T14" i="27"/>
  <c r="N14" i="27"/>
  <c r="O14" i="27" s="1"/>
  <c r="S14" i="1"/>
  <c r="N59" i="1"/>
  <c r="S14" i="51" l="1"/>
  <c r="S14" i="27"/>
  <c r="S59" i="1"/>
  <c r="S59" i="27" l="1"/>
  <c r="N59" i="27"/>
  <c r="R15" i="36" l="1"/>
  <c r="N15" i="36"/>
  <c r="N60" i="36" s="1"/>
  <c r="S15" i="36" l="1"/>
  <c r="S60" i="36" s="1"/>
  <c r="N15" i="49"/>
  <c r="N60" i="49" s="1"/>
  <c r="R15" i="49"/>
  <c r="S15" i="49" l="1"/>
  <c r="S60" i="49" s="1"/>
  <c r="N44" i="36"/>
  <c r="N32" i="36"/>
  <c r="N36" i="36"/>
  <c r="N28" i="49"/>
  <c r="O28" i="49" s="1"/>
  <c r="N18" i="36"/>
  <c r="O18" i="36" s="1"/>
  <c r="N34" i="36"/>
  <c r="N50" i="36"/>
  <c r="N42" i="36"/>
  <c r="N38" i="36"/>
  <c r="N20" i="36"/>
  <c r="O20" i="36" s="1"/>
  <c r="N30" i="49"/>
  <c r="O30" i="49" s="1"/>
  <c r="N52" i="36"/>
  <c r="N22" i="36"/>
  <c r="O22" i="36" s="1"/>
  <c r="N34" i="49"/>
  <c r="N52" i="49"/>
  <c r="N46" i="36"/>
  <c r="N44" i="49"/>
  <c r="N30" i="36"/>
  <c r="O30" i="36" s="1"/>
  <c r="N32" i="49"/>
  <c r="N24" i="36"/>
  <c r="O24" i="36" s="1"/>
  <c r="N40" i="49"/>
  <c r="N28" i="36"/>
  <c r="O28" i="36" s="1"/>
  <c r="N16" i="36"/>
  <c r="O16" i="36" s="1"/>
  <c r="N26" i="36"/>
  <c r="O26" i="36" s="1"/>
  <c r="N48" i="49"/>
  <c r="N18" i="49"/>
  <c r="O18" i="49" s="1"/>
  <c r="N36" i="49"/>
  <c r="N40" i="36"/>
  <c r="N46" i="49"/>
  <c r="N24" i="49"/>
  <c r="O24" i="49" s="1"/>
  <c r="N48" i="36"/>
  <c r="N16" i="49"/>
  <c r="O16" i="49" s="1"/>
  <c r="N50" i="49"/>
  <c r="N42" i="49"/>
  <c r="N22" i="49"/>
  <c r="O22" i="49" s="1"/>
  <c r="N38" i="49"/>
  <c r="N26" i="49"/>
  <c r="O26" i="49" s="1"/>
  <c r="N20" i="49"/>
  <c r="O20" i="49" s="1"/>
  <c r="R14" i="28"/>
  <c r="T14" i="28" s="1"/>
  <c r="N14" i="28"/>
  <c r="N59" i="28" l="1"/>
  <c r="O14" i="28"/>
  <c r="S14" i="28"/>
  <c r="S59" i="28" s="1"/>
  <c r="N14" i="30"/>
  <c r="O14" i="30" s="1"/>
  <c r="R14" i="30"/>
  <c r="T14" i="30" s="1"/>
  <c r="N14" i="29"/>
  <c r="O14" i="29" s="1"/>
  <c r="R14" i="29"/>
  <c r="T14" i="29" s="1"/>
  <c r="S14" i="29" l="1"/>
  <c r="S59" i="29" s="1"/>
  <c r="N59" i="29"/>
  <c r="N14" i="31"/>
  <c r="O14" i="31" s="1"/>
  <c r="R14" i="31"/>
  <c r="T14" i="31" s="1"/>
  <c r="S14" i="30"/>
  <c r="S59" i="30" s="1"/>
  <c r="N59" i="30"/>
  <c r="R14" i="32" l="1"/>
  <c r="T14" i="32" s="1"/>
  <c r="N14" i="32"/>
  <c r="O14" i="32" s="1"/>
  <c r="S14" i="31"/>
  <c r="S59" i="31" s="1"/>
  <c r="N59" i="31"/>
  <c r="N59" i="32" l="1"/>
  <c r="R14" i="41"/>
  <c r="T14" i="41" s="1"/>
  <c r="N14" i="41"/>
  <c r="O14" i="41" s="1"/>
  <c r="S14" i="32"/>
  <c r="S59" i="32" s="1"/>
  <c r="N59" i="41" l="1"/>
  <c r="S14" i="41"/>
  <c r="S59" i="41" s="1"/>
  <c r="N14" i="42"/>
  <c r="O14" i="42" s="1"/>
  <c r="R14" i="42"/>
  <c r="T14" i="42" s="1"/>
  <c r="S14" i="42" l="1"/>
  <c r="S59" i="42" s="1"/>
  <c r="N59" i="42"/>
  <c r="N14" i="43"/>
  <c r="O14" i="43" s="1"/>
  <c r="R14" i="43"/>
  <c r="T14" i="43" s="1"/>
  <c r="N14" i="44" l="1"/>
  <c r="O14" i="44" s="1"/>
  <c r="R14" i="44"/>
  <c r="T14" i="44" s="1"/>
  <c r="S14" i="43"/>
  <c r="S59" i="43" s="1"/>
  <c r="N59" i="43"/>
  <c r="N59" i="44" l="1"/>
  <c r="S14" i="44"/>
  <c r="S59" i="44" s="1"/>
  <c r="R14" i="45"/>
  <c r="T14" i="45" s="1"/>
  <c r="N14" i="45"/>
  <c r="O14" i="45" s="1"/>
  <c r="N59" i="45" l="1"/>
  <c r="N14" i="46"/>
  <c r="O14" i="46" s="1"/>
  <c r="R14" i="46"/>
  <c r="T14" i="46" s="1"/>
  <c r="S14" i="45"/>
  <c r="S59" i="45" s="1"/>
  <c r="S14" i="46" l="1"/>
  <c r="S59" i="46" s="1"/>
  <c r="R14" i="47"/>
  <c r="T14" i="47" s="1"/>
  <c r="N14" i="47"/>
  <c r="O14" i="47" s="1"/>
  <c r="N59" i="46"/>
  <c r="S14" i="47" l="1"/>
  <c r="S59" i="47" s="1"/>
  <c r="R14" i="48"/>
  <c r="T14" i="48" s="1"/>
  <c r="N14" i="48"/>
  <c r="O14" i="48" s="1"/>
  <c r="N59" i="47"/>
  <c r="N59" i="48" l="1"/>
  <c r="S14" i="48"/>
  <c r="S59" i="48" s="1"/>
  <c r="R14" i="37"/>
  <c r="T14" i="37" s="1"/>
  <c r="N14" i="37"/>
  <c r="O14" i="37" s="1"/>
  <c r="N59" i="37" l="1"/>
  <c r="N14" i="38"/>
  <c r="O14" i="38" s="1"/>
  <c r="R14" i="38"/>
  <c r="T14" i="38" s="1"/>
  <c r="S14" i="37"/>
  <c r="S59" i="37" s="1"/>
  <c r="N59" i="38" l="1"/>
  <c r="S14" i="38"/>
  <c r="S59" i="38" s="1"/>
  <c r="N14" i="39"/>
  <c r="O14" i="39" s="1"/>
  <c r="R14" i="39"/>
  <c r="T14" i="39" s="1"/>
  <c r="S14" i="39" l="1"/>
  <c r="S59" i="39" s="1"/>
  <c r="R14" i="40"/>
  <c r="T14" i="40" s="1"/>
  <c r="N14" i="40"/>
  <c r="O14" i="40" s="1"/>
  <c r="N59" i="39"/>
  <c r="N14" i="33" l="1"/>
  <c r="O14" i="33" s="1"/>
  <c r="R14" i="33"/>
  <c r="T14" i="33" s="1"/>
  <c r="N59" i="40"/>
  <c r="S14" i="40"/>
  <c r="S59" i="40" s="1"/>
  <c r="S14" i="33" l="1"/>
  <c r="S59" i="33" s="1"/>
  <c r="R14" i="34"/>
  <c r="T14" i="34" s="1"/>
  <c r="N14" i="34"/>
  <c r="O14" i="34" s="1"/>
  <c r="N59" i="33"/>
  <c r="N59" i="34" l="1"/>
  <c r="S14" i="34"/>
  <c r="S59" i="34" s="1"/>
  <c r="R14" i="35"/>
  <c r="T14" i="35" s="1"/>
  <c r="N14" i="35"/>
  <c r="O14" i="35" s="1"/>
  <c r="R14" i="36" l="1"/>
  <c r="T14" i="36" s="1"/>
  <c r="N14" i="36"/>
  <c r="O14" i="36" s="1"/>
  <c r="S14" i="35"/>
  <c r="S59" i="35" s="1"/>
  <c r="N59" i="35"/>
  <c r="R14" i="49" l="1"/>
  <c r="T14" i="49" s="1"/>
  <c r="N14" i="49"/>
  <c r="O14" i="49" s="1"/>
  <c r="N59" i="36"/>
  <c r="S14" i="36"/>
  <c r="S59" i="36" s="1"/>
  <c r="N59" i="49" l="1"/>
  <c r="S14" i="49"/>
  <c r="S59" i="49" s="1"/>
  <c r="N14" i="52" l="1"/>
  <c r="O14" i="52" s="1"/>
  <c r="R14" i="52"/>
  <c r="T14" i="52" s="1"/>
  <c r="S14" i="52" l="1"/>
  <c r="S23" i="40"/>
  <c r="S43" i="40"/>
  <c r="S29" i="40"/>
  <c r="S31" i="40"/>
  <c r="S45" i="40"/>
  <c r="S25" i="40"/>
  <c r="S39" i="40"/>
  <c r="S51" i="40"/>
  <c r="S17" i="40"/>
  <c r="S53" i="40"/>
  <c r="S47" i="40"/>
  <c r="S27" i="40"/>
  <c r="S33" i="40"/>
  <c r="S37" i="40"/>
  <c r="T20" i="40"/>
  <c r="S35" i="40"/>
  <c r="S49" i="40"/>
  <c r="R40" i="40"/>
  <c r="R30" i="40"/>
  <c r="R52" i="40"/>
  <c r="R23" i="40"/>
  <c r="R20" i="40"/>
  <c r="R46" i="40"/>
  <c r="R22" i="40"/>
  <c r="R18" i="40"/>
  <c r="R43" i="40"/>
  <c r="R29" i="40"/>
  <c r="R19" i="40"/>
  <c r="R31" i="40"/>
  <c r="R45" i="40"/>
  <c r="R24" i="40"/>
  <c r="R42" i="40"/>
  <c r="R44" i="40"/>
  <c r="R25" i="40"/>
  <c r="R39" i="40"/>
  <c r="R51" i="40"/>
  <c r="R50" i="40"/>
  <c r="R16" i="40"/>
  <c r="R17" i="40"/>
  <c r="R26" i="40"/>
  <c r="R53" i="40"/>
  <c r="R41" i="40"/>
  <c r="R36" i="40"/>
  <c r="R32" i="40"/>
  <c r="R34" i="40"/>
  <c r="R47" i="40"/>
  <c r="R27" i="40"/>
  <c r="R33" i="40"/>
  <c r="R37" i="40"/>
  <c r="R48" i="40"/>
  <c r="R21" i="40"/>
  <c r="R35" i="40"/>
  <c r="R28" i="40"/>
  <c r="R49" i="40"/>
  <c r="R38" i="40"/>
  <c r="R15" i="40"/>
</calcChain>
</file>

<file path=xl/sharedStrings.xml><?xml version="1.0" encoding="utf-8"?>
<sst xmlns="http://schemas.openxmlformats.org/spreadsheetml/2006/main" count="2877" uniqueCount="70">
  <si>
    <t>欠席</t>
    <rPh sb="0" eb="2">
      <t>ケッセキ</t>
    </rPh>
    <phoneticPr fontId="1"/>
  </si>
  <si>
    <t>欠課</t>
    <rPh sb="0" eb="2">
      <t>ケッカ</t>
    </rPh>
    <phoneticPr fontId="1"/>
  </si>
  <si>
    <t>出席率</t>
    <rPh sb="0" eb="3">
      <t>シュッセキリツ</t>
    </rPh>
    <phoneticPr fontId="1"/>
  </si>
  <si>
    <t>～</t>
    <phoneticPr fontId="1"/>
  </si>
  <si>
    <t>訓練実施状況集計表</t>
    <rPh sb="0" eb="2">
      <t>クンレン</t>
    </rPh>
    <rPh sb="2" eb="4">
      <t>ジッシ</t>
    </rPh>
    <rPh sb="4" eb="6">
      <t>ジョウキョウ</t>
    </rPh>
    <rPh sb="6" eb="9">
      <t>シュウケイヒョウ</t>
    </rPh>
    <phoneticPr fontId="1"/>
  </si>
  <si>
    <t>受講者氏名</t>
    <phoneticPr fontId="1"/>
  </si>
  <si>
    <t>種別</t>
    <rPh sb="0" eb="2">
      <t>シュベツ</t>
    </rPh>
    <phoneticPr fontId="1"/>
  </si>
  <si>
    <t>学科</t>
    <rPh sb="0" eb="2">
      <t>ガッカ</t>
    </rPh>
    <phoneticPr fontId="1"/>
  </si>
  <si>
    <t>実技</t>
    <rPh sb="0" eb="2">
      <t>ジツギ</t>
    </rPh>
    <phoneticPr fontId="1"/>
  </si>
  <si>
    <t>出停</t>
    <rPh sb="0" eb="2">
      <t>シュッテイ</t>
    </rPh>
    <phoneticPr fontId="1"/>
  </si>
  <si>
    <t>委託費算定</t>
    <rPh sb="0" eb="3">
      <t>イタクヒ</t>
    </rPh>
    <rPh sb="3" eb="5">
      <t>サンテイ</t>
    </rPh>
    <phoneticPr fontId="2"/>
  </si>
  <si>
    <t>時間</t>
    <rPh sb="0" eb="2">
      <t>ジカン</t>
    </rPh>
    <phoneticPr fontId="2"/>
  </si>
  <si>
    <t>時間</t>
    <rPh sb="0" eb="2">
      <t>ジカン</t>
    </rPh>
    <phoneticPr fontId="1"/>
  </si>
  <si>
    <t>訓練期間</t>
    <rPh sb="0" eb="2">
      <t>クンレン</t>
    </rPh>
    <rPh sb="2" eb="4">
      <t>キカン</t>
    </rPh>
    <phoneticPr fontId="1"/>
  </si>
  <si>
    <t>科　　名</t>
    <rPh sb="0" eb="1">
      <t>カ</t>
    </rPh>
    <rPh sb="3" eb="4">
      <t>メイ</t>
    </rPh>
    <phoneticPr fontId="1"/>
  </si>
  <si>
    <t>No.</t>
    <phoneticPr fontId="1"/>
  </si>
  <si>
    <t>訓練実施月</t>
    <rPh sb="0" eb="2">
      <t>クンレン</t>
    </rPh>
    <rPh sb="2" eb="4">
      <t>ジッシ</t>
    </rPh>
    <rPh sb="4" eb="5">
      <t>ツキ</t>
    </rPh>
    <phoneticPr fontId="1"/>
  </si>
  <si>
    <t>（％）</t>
    <phoneticPr fontId="1"/>
  </si>
  <si>
    <t>補講</t>
    <rPh sb="0" eb="2">
      <t>ホコウ</t>
    </rPh>
    <phoneticPr fontId="1"/>
  </si>
  <si>
    <t>算定対</t>
    <rPh sb="0" eb="2">
      <t>サンテイ</t>
    </rPh>
    <rPh sb="2" eb="3">
      <t>タイ</t>
    </rPh>
    <phoneticPr fontId="1"/>
  </si>
  <si>
    <t>象時間</t>
    <rPh sb="0" eb="1">
      <t>ゾウ</t>
    </rPh>
    <rPh sb="1" eb="3">
      <t>ジカン</t>
    </rPh>
    <phoneticPr fontId="2"/>
  </si>
  <si>
    <t>修了判定</t>
    <rPh sb="0" eb="2">
      <t>シュウリョウ</t>
    </rPh>
    <rPh sb="2" eb="4">
      <t>ハンテイ</t>
    </rPh>
    <phoneticPr fontId="1"/>
  </si>
  <si>
    <t>修了</t>
    <rPh sb="0" eb="2">
      <t>シュウリョウ</t>
    </rPh>
    <phoneticPr fontId="1"/>
  </si>
  <si>
    <t>可否</t>
    <rPh sb="0" eb="2">
      <t>カヒ</t>
    </rPh>
    <phoneticPr fontId="1"/>
  </si>
  <si>
    <t>集計月計（時間）</t>
    <rPh sb="0" eb="2">
      <t>シュウケイ</t>
    </rPh>
    <rPh sb="2" eb="4">
      <t>ゲッケイケイ</t>
    </rPh>
    <rPh sb="5" eb="7">
      <t>ジカン</t>
    </rPh>
    <phoneticPr fontId="1"/>
  </si>
  <si>
    <t>訓練実施期間計（時間）</t>
    <rPh sb="0" eb="2">
      <t>クンレン</t>
    </rPh>
    <rPh sb="2" eb="4">
      <t>ジッシ</t>
    </rPh>
    <rPh sb="4" eb="6">
      <t>キカン</t>
    </rPh>
    <rPh sb="6" eb="7">
      <t>ケイ</t>
    </rPh>
    <rPh sb="8" eb="10">
      <t>ジカン</t>
    </rPh>
    <phoneticPr fontId="1"/>
  </si>
  <si>
    <t>委託先名</t>
    <rPh sb="0" eb="3">
      <t>イタクサキ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</si>
  <si>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2"/>
  </si>
  <si>
    <t>備　　考</t>
    <phoneticPr fontId="1"/>
  </si>
  <si>
    <t>学科</t>
    <rPh sb="0" eb="2">
      <t>ガッカ</t>
    </rPh>
    <phoneticPr fontId="1"/>
  </si>
  <si>
    <t>実技</t>
    <rPh sb="0" eb="2">
      <t>ジツギ</t>
    </rPh>
    <phoneticPr fontId="1"/>
  </si>
  <si>
    <t>繰り下がり確認→</t>
    <rPh sb="0" eb="1">
      <t>ク</t>
    </rPh>
    <rPh sb="2" eb="3">
      <t>サ</t>
    </rPh>
    <rPh sb="5" eb="7">
      <t>カクニン</t>
    </rPh>
    <phoneticPr fontId="1"/>
  </si>
  <si>
    <t>↑</t>
    <phoneticPr fontId="1"/>
  </si>
  <si>
    <t>ＴＢＳ</t>
    <phoneticPr fontId="1"/>
  </si>
  <si>
    <t>飛猿</t>
    <rPh sb="0" eb="1">
      <t>ト</t>
    </rPh>
    <rPh sb="1" eb="2">
      <t>サル</t>
    </rPh>
    <phoneticPr fontId="1"/>
  </si>
  <si>
    <t>佐々木助三郎</t>
    <rPh sb="0" eb="6">
      <t>ササキスケサブロウ</t>
    </rPh>
    <phoneticPr fontId="1"/>
  </si>
  <si>
    <t>渥美格之進</t>
    <rPh sb="0" eb="2">
      <t>アツミ</t>
    </rPh>
    <rPh sb="2" eb="5">
      <t>カクノシン</t>
    </rPh>
    <phoneticPr fontId="1"/>
  </si>
  <si>
    <t>風車の弥七</t>
    <rPh sb="0" eb="2">
      <t>カザグルマ</t>
    </rPh>
    <rPh sb="3" eb="5">
      <t>ヤシチ</t>
    </rPh>
    <phoneticPr fontId="1"/>
  </si>
  <si>
    <t>うっかり八兵衛</t>
    <rPh sb="4" eb="7">
      <t>ハチベエ</t>
    </rPh>
    <phoneticPr fontId="1"/>
  </si>
  <si>
    <t>かげろうお銀</t>
    <rPh sb="5" eb="6">
      <t>ギン</t>
    </rPh>
    <phoneticPr fontId="1"/>
  </si>
  <si>
    <t>合計</t>
    <rPh sb="0" eb="2">
      <t>ゴウケイ</t>
    </rPh>
    <phoneticPr fontId="1"/>
  </si>
  <si>
    <t>※　退校除籍日、繰上修了日、補講の実施日及び時間</t>
    <rPh sb="16" eb="20">
      <t>ジッシビオヨ</t>
    </rPh>
    <rPh sb="21" eb="23">
      <t>ジカン</t>
    </rPh>
    <phoneticPr fontId="1"/>
  </si>
  <si>
    <t>時　点</t>
    <rPh sb="0" eb="1">
      <t>トキ</t>
    </rPh>
    <rPh sb="2" eb="3">
      <t>テン</t>
    </rPh>
    <phoneticPr fontId="1"/>
  </si>
  <si>
    <t>現在</t>
    <rPh sb="0" eb="2">
      <t>ゲンザイ</t>
    </rPh>
    <phoneticPr fontId="1"/>
  </si>
  <si>
    <t>未実施</t>
    <rPh sb="0" eb="3">
      <t>ミジッシ</t>
    </rPh>
    <phoneticPr fontId="1"/>
  </si>
  <si>
    <t>時間</t>
    <rPh sb="0" eb="2">
      <t>ジカン</t>
    </rPh>
    <phoneticPr fontId="1"/>
  </si>
  <si>
    <t>総訓練</t>
    <rPh sb="0" eb="3">
      <t>ソウクンレン</t>
    </rPh>
    <phoneticPr fontId="1"/>
  </si>
  <si>
    <t>間計</t>
    <rPh sb="0" eb="1">
      <t>アイダ</t>
    </rPh>
    <rPh sb="1" eb="2">
      <t>ケイ</t>
    </rPh>
    <phoneticPr fontId="1"/>
  </si>
  <si>
    <t>出停時</t>
    <rPh sb="0" eb="2">
      <t>シュッテイ</t>
    </rPh>
    <rPh sb="2" eb="3">
      <t>ジ</t>
    </rPh>
    <phoneticPr fontId="1"/>
  </si>
  <si>
    <t>月</t>
    <rPh sb="0" eb="1">
      <t>ツキ</t>
    </rPh>
    <phoneticPr fontId="1"/>
  </si>
  <si>
    <t>←シート名の一番左側の文字列をASCコードに変換した数値を返す</t>
    <rPh sb="0" eb="1">
      <t>メイノ</t>
    </rPh>
    <phoneticPr fontId="1"/>
  </si>
  <si>
    <t>←シート名の左側２番目までの文字列をASCコードに変換した数値を返す</t>
    <rPh sb="0" eb="1">
      <t>メイノ</t>
    </rPh>
    <phoneticPr fontId="1"/>
  </si>
  <si>
    <t>ASC(LEFT(MID(CELL("filename",A1),FIND("]",CELL("filename",A1))+1,255),2))</t>
    <phoneticPr fontId="5"/>
  </si>
  <si>
    <t>ASC(LEFT(MID(CELL("filename",A1),FIND("]",CELL("filename",A1))+1,255),1))</t>
    <phoneticPr fontId="5"/>
  </si>
  <si>
    <t>出席率(%)</t>
    <rPh sb="0" eb="3">
      <t>シュッセキリツ</t>
    </rPh>
    <phoneticPr fontId="1"/>
  </si>
  <si>
    <t>委託費算定出席率(%)</t>
    <rPh sb="0" eb="3">
      <t>イタクヒ</t>
    </rPh>
    <rPh sb="3" eb="5">
      <t>サンテイ</t>
    </rPh>
    <rPh sb="5" eb="8">
      <t>シュッセキリツ</t>
    </rPh>
    <phoneticPr fontId="1"/>
  </si>
  <si>
    <t>出席時</t>
    <rPh sb="0" eb="2">
      <t>シュッセキ</t>
    </rPh>
    <rPh sb="2" eb="3">
      <t>ジ</t>
    </rPh>
    <phoneticPr fontId="1"/>
  </si>
  <si>
    <t>出席</t>
    <rPh sb="0" eb="2">
      <t>シュッセキ</t>
    </rPh>
    <phoneticPr fontId="1"/>
  </si>
  <si>
    <t>算定出</t>
    <rPh sb="0" eb="2">
      <t>サンテイ</t>
    </rPh>
    <rPh sb="2" eb="3">
      <t>デ</t>
    </rPh>
    <phoneticPr fontId="1"/>
  </si>
  <si>
    <t>席時間</t>
    <rPh sb="0" eb="1">
      <t>セキ</t>
    </rPh>
    <rPh sb="1" eb="3">
      <t>ジカン</t>
    </rPh>
    <phoneticPr fontId="2"/>
  </si>
  <si>
    <t>受講実績</t>
    <rPh sb="0" eb="4">
      <t>ジュコウジッセキ</t>
    </rPh>
    <phoneticPr fontId="1"/>
  </si>
  <si>
    <t>訓練</t>
    <rPh sb="0" eb="2">
      <t>クンレン</t>
    </rPh>
    <phoneticPr fontId="1"/>
  </si>
  <si>
    <t>（１月目／４月間）</t>
    <rPh sb="2" eb="4">
      <t>ツキメ</t>
    </rPh>
    <rPh sb="6" eb="7">
      <t>ガツ</t>
    </rPh>
    <rPh sb="7" eb="8">
      <t>カン</t>
    </rPh>
    <phoneticPr fontId="5"/>
  </si>
  <si>
    <t>５</t>
    <phoneticPr fontId="5"/>
  </si>
  <si>
    <t>水戸光圀</t>
    <rPh sb="0" eb="4">
      <t>ミトミツクニ</t>
    </rPh>
    <phoneticPr fontId="1"/>
  </si>
  <si>
    <t>世直し科</t>
    <rPh sb="0" eb="2">
      <t>ヨナオ</t>
    </rPh>
    <rPh sb="3" eb="4">
      <t>カ</t>
    </rPh>
    <phoneticPr fontId="1"/>
  </si>
  <si>
    <t>＜本ファイルを使用する場合の注意事項＞</t>
    <rPh sb="1" eb="2">
      <t>ホン</t>
    </rPh>
    <rPh sb="7" eb="9">
      <t>シヨウ</t>
    </rPh>
    <rPh sb="11" eb="13">
      <t>バアイ</t>
    </rPh>
    <rPh sb="14" eb="18">
      <t>チュウイジコウ</t>
    </rPh>
    <phoneticPr fontId="5"/>
  </si>
  <si>
    <t>この月までの累計訓練時間</t>
    <rPh sb="2" eb="3">
      <t>ツキ</t>
    </rPh>
    <rPh sb="6" eb="8">
      <t>ルイケイ</t>
    </rPh>
    <rPh sb="8" eb="12">
      <t>クンレンジカン</t>
    </rPh>
    <phoneticPr fontId="5"/>
  </si>
  <si>
    <r>
      <t>　着色されたセル（灰色）のみ入力してください。
　本ファイルの自動計算機能は、年度をまたぐ場合など報告の時点（年月日）によって</t>
    </r>
    <r>
      <rPr>
        <b/>
        <u/>
        <sz val="28"/>
        <color theme="1"/>
        <rFont val="ＭＳ Ｐゴシック"/>
        <family val="3"/>
        <charset val="128"/>
        <scheme val="minor"/>
      </rPr>
      <t>正しい数値を計算しない場合があります。
　このような場合</t>
    </r>
    <r>
      <rPr>
        <sz val="28"/>
        <color theme="1"/>
        <rFont val="ＭＳ Ｐゴシック"/>
        <family val="3"/>
        <charset val="128"/>
        <scheme val="minor"/>
      </rPr>
      <t>は、</t>
    </r>
    <r>
      <rPr>
        <u/>
        <sz val="28"/>
        <color theme="1"/>
        <rFont val="ＭＳ Ｐゴシック"/>
        <family val="3"/>
        <charset val="128"/>
        <scheme val="minor"/>
      </rPr>
      <t>数式が入力されていないシートに正しい値を入力し提出</t>
    </r>
    <r>
      <rPr>
        <sz val="28"/>
        <color theme="1"/>
        <rFont val="ＭＳ Ｐゴシック"/>
        <family val="3"/>
        <charset val="128"/>
        <scheme val="minor"/>
      </rPr>
      <t>してください。(最後のシートにあります。）</t>
    </r>
    <rPh sb="1" eb="3">
      <t>チャクショク</t>
    </rPh>
    <rPh sb="9" eb="11">
      <t>ハイイロ</t>
    </rPh>
    <rPh sb="14" eb="16">
      <t>ニュウリョク</t>
    </rPh>
    <rPh sb="25" eb="26">
      <t>ホン</t>
    </rPh>
    <rPh sb="31" eb="33">
      <t>ジドウ</t>
    </rPh>
    <rPh sb="33" eb="37">
      <t>ケイサンキノウ</t>
    </rPh>
    <rPh sb="39" eb="41">
      <t>ネンド</t>
    </rPh>
    <rPh sb="45" eb="47">
      <t>バアイ</t>
    </rPh>
    <rPh sb="49" eb="51">
      <t>ホウコク</t>
    </rPh>
    <rPh sb="52" eb="54">
      <t>ジテン</t>
    </rPh>
    <rPh sb="55" eb="58">
      <t>ネンガッピ</t>
    </rPh>
    <rPh sb="63" eb="64">
      <t>タダ</t>
    </rPh>
    <rPh sb="66" eb="68">
      <t>スウチ</t>
    </rPh>
    <rPh sb="69" eb="71">
      <t>ケイサン</t>
    </rPh>
    <rPh sb="74" eb="76">
      <t>バアイ</t>
    </rPh>
    <rPh sb="89" eb="91">
      <t>バアイ</t>
    </rPh>
    <rPh sb="93" eb="95">
      <t>スウシキ</t>
    </rPh>
    <rPh sb="96" eb="98">
      <t>ニュウリョク</t>
    </rPh>
    <rPh sb="108" eb="109">
      <t>タダ</t>
    </rPh>
    <rPh sb="111" eb="112">
      <t>アタイ</t>
    </rPh>
    <rPh sb="113" eb="115">
      <t>ニュウリョク</t>
    </rPh>
    <rPh sb="116" eb="118">
      <t>テイシュツ</t>
    </rPh>
    <rPh sb="126" eb="128">
      <t>サイゴ</t>
    </rPh>
    <phoneticPr fontId="5"/>
  </si>
  <si>
    <t>令和８年４月１日適用</t>
    <rPh sb="0" eb="2">
      <t>レイワ</t>
    </rPh>
    <rPh sb="3" eb="4">
      <t>ネン</t>
    </rPh>
    <rPh sb="5" eb="6">
      <t>ガツ</t>
    </rPh>
    <rPh sb="7" eb="8">
      <t>ニチ</t>
    </rPh>
    <rPh sb="8" eb="10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</si>
</sst>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[$-411]ggge&quot;年&quot;m&quot;月&quot;d&quot;日&quot;;@"/>
    <numFmt numFmtId="177" formatCode="0&quot;月分&quot;"/>
    <numFmt numFmtId="178" formatCode="0_);[Red]\(0\)"/>
    <numFmt numFmtId="179" formatCode="0&quot;月&quot;"/>
    <numFmt numFmtId="180" formatCode="0.000_ "/>
    <numFmt numFmtId="181" formatCode="0.0_);[Red]\(0.0\)"/>
    <numFmt numFmtId="182" formatCode="#,##0_);[Red]\(#,##0\)"/>
    <numFmt numFmtId="183" formatCode="0_ "/>
    <numFmt numFmtId="184" formatCode="#,###"/>
    <numFmt numFmtId="185" formatCode="0;[Red]0"/>
    <numFmt numFmtId="186" formatCode="#,##0;[Red]#,##0"/>
    <numFmt numFmtId="187" formatCode="0.0"/>
  </numFmts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6" tint="-0.499984740745262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theme="0"/>
      <name val="ＭＳ ゴシック"/>
      <family val="3"/>
      <charset val="128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u/>
      <sz val="28"/>
      <color theme="1"/>
      <name val="ＭＳ Ｐゴシック"/>
      <family val="3"/>
      <charset val="128"/>
      <scheme val="minor"/>
    </font>
    <font>
      <u/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25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7" xfId="0" applyFont="1" applyBorder="1" applyAlignment="1">
      <alignment horizontal="centerContinuous" vertical="center" shrinkToFit="1"/>
    </xf>
    <xf numFmtId="0" fontId="7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 vertical="center" shrinkToFit="1"/>
    </xf>
    <xf numFmtId="0" fontId="9" fillId="0" borderId="18" xfId="0" applyFont="1" applyBorder="1" applyAlignment="1">
      <alignment horizontal="centerContinuous" vertical="center" shrinkToFit="1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left" vertical="center" wrapText="1" shrinkToFit="1"/>
    </xf>
    <xf numFmtId="0" fontId="3" fillId="0" borderId="25" xfId="0" applyFont="1" applyBorder="1" applyAlignment="1">
      <alignment horizontal="center" vertical="center" shrinkToFit="1"/>
    </xf>
    <xf numFmtId="178" fontId="3" fillId="0" borderId="8" xfId="0" applyNumberFormat="1" applyFont="1" applyBorder="1" applyAlignment="1">
      <alignment horizontal="right" vertical="center"/>
    </xf>
    <xf numFmtId="181" fontId="3" fillId="0" borderId="28" xfId="0" applyNumberFormat="1" applyFont="1" applyBorder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182" fontId="3" fillId="0" borderId="8" xfId="0" applyNumberFormat="1" applyFont="1" applyBorder="1" applyAlignment="1">
      <alignment horizontal="right" vertical="center"/>
    </xf>
    <xf numFmtId="181" fontId="3" fillId="0" borderId="26" xfId="0" applyNumberFormat="1" applyFont="1" applyBorder="1" applyAlignment="1">
      <alignment horizontal="right" vertical="center"/>
    </xf>
    <xf numFmtId="182" fontId="3" fillId="0" borderId="29" xfId="0" applyNumberFormat="1" applyFont="1" applyBorder="1" applyAlignment="1">
      <alignment horizontal="right" vertical="center"/>
    </xf>
    <xf numFmtId="181" fontId="3" fillId="0" borderId="8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81" fontId="3" fillId="0" borderId="14" xfId="0" applyNumberFormat="1" applyFont="1" applyBorder="1" applyAlignment="1">
      <alignment horizontal="right" vertical="center"/>
    </xf>
    <xf numFmtId="182" fontId="3" fillId="0" borderId="27" xfId="0" applyNumberFormat="1" applyFont="1" applyBorder="1" applyAlignment="1">
      <alignment horizontal="right" vertical="center"/>
    </xf>
    <xf numFmtId="182" fontId="3" fillId="0" borderId="14" xfId="0" applyNumberFormat="1" applyFont="1" applyBorder="1" applyAlignment="1">
      <alignment horizontal="right" vertical="center"/>
    </xf>
    <xf numFmtId="181" fontId="3" fillId="0" borderId="13" xfId="0" applyNumberFormat="1" applyFont="1" applyBorder="1" applyAlignment="1">
      <alignment horizontal="right" vertical="center"/>
    </xf>
    <xf numFmtId="0" fontId="7" fillId="0" borderId="0" xfId="0" applyFont="1" applyProtection="1">
      <alignment vertical="center"/>
      <protection locked="0"/>
    </xf>
    <xf numFmtId="181" fontId="3" fillId="0" borderId="15" xfId="0" applyNumberFormat="1" applyFont="1" applyBorder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>
      <alignment horizontal="right" vertical="center"/>
    </xf>
    <xf numFmtId="181" fontId="14" fillId="0" borderId="0" xfId="0" applyNumberFormat="1" applyFont="1" applyAlignment="1">
      <alignment horizontal="right" vertical="center"/>
    </xf>
    <xf numFmtId="182" fontId="14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right" vertical="center"/>
    </xf>
    <xf numFmtId="181" fontId="7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0" fontId="7" fillId="0" borderId="19" xfId="0" applyFont="1" applyBorder="1">
      <alignment vertical="center"/>
    </xf>
    <xf numFmtId="180" fontId="7" fillId="0" borderId="19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180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1" fontId="3" fillId="0" borderId="16" xfId="0" applyNumberFormat="1" applyFont="1" applyBorder="1" applyAlignment="1">
      <alignment horizontal="right" vertical="center"/>
    </xf>
    <xf numFmtId="178" fontId="3" fillId="0" borderId="29" xfId="0" applyNumberFormat="1" applyFont="1" applyBorder="1" applyAlignment="1">
      <alignment horizontal="right" vertical="center"/>
    </xf>
    <xf numFmtId="182" fontId="3" fillId="0" borderId="30" xfId="0" applyNumberFormat="1" applyFont="1" applyBorder="1" applyAlignment="1">
      <alignment horizontal="right" vertical="center"/>
    </xf>
    <xf numFmtId="181" fontId="3" fillId="0" borderId="29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" fillId="0" borderId="6" xfId="0" applyFont="1" applyBorder="1" applyAlignment="1">
      <alignment horizontal="left" vertical="center" shrinkToFit="1"/>
    </xf>
    <xf numFmtId="0" fontId="9" fillId="0" borderId="18" xfId="0" applyFont="1" applyBorder="1" applyProtection="1">
      <alignment vertical="center"/>
      <protection locked="0"/>
    </xf>
    <xf numFmtId="0" fontId="3" fillId="0" borderId="11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14" fillId="0" borderId="2" xfId="0" applyFont="1" applyBorder="1">
      <alignment vertical="center"/>
    </xf>
    <xf numFmtId="0" fontId="14" fillId="0" borderId="2" xfId="0" applyFont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right" vertical="center"/>
    </xf>
    <xf numFmtId="181" fontId="14" fillId="0" borderId="2" xfId="0" applyNumberFormat="1" applyFont="1" applyBorder="1" applyAlignment="1">
      <alignment horizontal="right" vertical="center"/>
    </xf>
    <xf numFmtId="182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14" fillId="0" borderId="0" xfId="0" applyFont="1">
      <alignment vertical="center"/>
    </xf>
    <xf numFmtId="0" fontId="14" fillId="0" borderId="0" xfId="0" applyFont="1" applyProtection="1">
      <alignment vertical="center"/>
      <protection locked="0"/>
    </xf>
    <xf numFmtId="179" fontId="9" fillId="0" borderId="18" xfId="0" applyNumberFormat="1" applyFont="1" applyBorder="1">
      <alignment vertical="center"/>
    </xf>
    <xf numFmtId="183" fontId="9" fillId="0" borderId="17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180" fontId="16" fillId="0" borderId="0" xfId="0" applyNumberFormat="1" applyFont="1">
      <alignment vertical="center"/>
    </xf>
    <xf numFmtId="176" fontId="18" fillId="0" borderId="0" xfId="0" applyNumberFormat="1" applyFont="1">
      <alignment vertical="center"/>
    </xf>
    <xf numFmtId="0" fontId="1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178" fontId="3" fillId="0" borderId="29" xfId="0" applyNumberFormat="1" applyFont="1" applyBorder="1" applyAlignment="1" applyProtection="1">
      <alignment horizontal="right" vertical="center"/>
      <protection locked="0"/>
    </xf>
    <xf numFmtId="178" fontId="3" fillId="0" borderId="14" xfId="0" applyNumberFormat="1" applyFont="1" applyBorder="1" applyAlignment="1" applyProtection="1">
      <alignment horizontal="right" vertical="center"/>
      <protection locked="0"/>
    </xf>
    <xf numFmtId="178" fontId="3" fillId="0" borderId="8" xfId="0" applyNumberFormat="1" applyFont="1" applyBorder="1" applyAlignment="1" applyProtection="1">
      <alignment horizontal="right" vertical="center"/>
      <protection locked="0"/>
    </xf>
    <xf numFmtId="49" fontId="9" fillId="0" borderId="17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184" fontId="3" fillId="0" borderId="29" xfId="0" applyNumberFormat="1" applyFont="1" applyBorder="1" applyAlignment="1">
      <alignment horizontal="right" vertical="center"/>
    </xf>
    <xf numFmtId="184" fontId="3" fillId="0" borderId="14" xfId="0" applyNumberFormat="1" applyFont="1" applyBorder="1" applyAlignment="1">
      <alignment horizontal="right" vertical="center"/>
    </xf>
    <xf numFmtId="184" fontId="3" fillId="0" borderId="8" xfId="0" applyNumberFormat="1" applyFont="1" applyBorder="1" applyAlignment="1">
      <alignment horizontal="right" vertical="center"/>
    </xf>
    <xf numFmtId="184" fontId="3" fillId="0" borderId="30" xfId="0" applyNumberFormat="1" applyFont="1" applyBorder="1" applyAlignment="1">
      <alignment horizontal="right" vertical="center"/>
    </xf>
    <xf numFmtId="184" fontId="3" fillId="0" borderId="27" xfId="0" applyNumberFormat="1" applyFont="1" applyBorder="1" applyAlignment="1">
      <alignment horizontal="right" vertical="center"/>
    </xf>
    <xf numFmtId="184" fontId="3" fillId="0" borderId="0" xfId="0" applyNumberFormat="1" applyFont="1" applyAlignment="1">
      <alignment horizontal="right" vertical="center"/>
    </xf>
    <xf numFmtId="185" fontId="3" fillId="3" borderId="29" xfId="0" applyNumberFormat="1" applyFont="1" applyFill="1" applyBorder="1" applyAlignment="1" applyProtection="1">
      <alignment horizontal="right" vertical="center"/>
      <protection locked="0"/>
    </xf>
    <xf numFmtId="185" fontId="3" fillId="3" borderId="14" xfId="0" applyNumberFormat="1" applyFont="1" applyFill="1" applyBorder="1" applyAlignment="1" applyProtection="1">
      <alignment horizontal="right" vertical="center"/>
      <protection locked="0"/>
    </xf>
    <xf numFmtId="185" fontId="3" fillId="3" borderId="8" xfId="0" applyNumberFormat="1" applyFont="1" applyFill="1" applyBorder="1" applyAlignment="1" applyProtection="1">
      <alignment horizontal="right" vertical="center"/>
      <protection locked="0"/>
    </xf>
    <xf numFmtId="2" fontId="14" fillId="0" borderId="2" xfId="0" applyNumberFormat="1" applyFont="1" applyBorder="1" applyProtection="1">
      <alignment vertical="center"/>
      <protection locked="0"/>
    </xf>
    <xf numFmtId="186" fontId="3" fillId="3" borderId="30" xfId="0" applyNumberFormat="1" applyFont="1" applyFill="1" applyBorder="1" applyAlignment="1" applyProtection="1">
      <alignment horizontal="right" vertical="center"/>
      <protection locked="0"/>
    </xf>
    <xf numFmtId="186" fontId="3" fillId="3" borderId="27" xfId="0" applyNumberFormat="1" applyFont="1" applyFill="1" applyBorder="1" applyAlignment="1" applyProtection="1">
      <alignment horizontal="right" vertical="center"/>
      <protection locked="0"/>
    </xf>
    <xf numFmtId="186" fontId="3" fillId="3" borderId="0" xfId="0" applyNumberFormat="1" applyFont="1" applyFill="1" applyAlignment="1" applyProtection="1">
      <alignment horizontal="right" vertical="center"/>
      <protection locked="0"/>
    </xf>
    <xf numFmtId="187" fontId="3" fillId="0" borderId="29" xfId="0" applyNumberFormat="1" applyFont="1" applyBorder="1" applyAlignment="1">
      <alignment horizontal="right" vertical="center"/>
    </xf>
    <xf numFmtId="187" fontId="3" fillId="0" borderId="14" xfId="0" applyNumberFormat="1" applyFont="1" applyBorder="1" applyAlignment="1">
      <alignment horizontal="right" vertical="center"/>
    </xf>
    <xf numFmtId="187" fontId="3" fillId="0" borderId="8" xfId="0" applyNumberFormat="1" applyFont="1" applyBorder="1" applyAlignment="1">
      <alignment horizontal="right" vertical="center"/>
    </xf>
    <xf numFmtId="187" fontId="3" fillId="0" borderId="26" xfId="0" applyNumberFormat="1" applyFont="1" applyBorder="1" applyAlignment="1">
      <alignment horizontal="right" vertical="center"/>
    </xf>
    <xf numFmtId="187" fontId="3" fillId="0" borderId="13" xfId="0" applyNumberFormat="1" applyFont="1" applyBorder="1" applyAlignment="1">
      <alignment horizontal="right" vertical="center"/>
    </xf>
    <xf numFmtId="187" fontId="3" fillId="0" borderId="15" xfId="0" applyNumberFormat="1" applyFont="1" applyBorder="1" applyAlignment="1">
      <alignment horizontal="right" vertical="center"/>
    </xf>
    <xf numFmtId="187" fontId="3" fillId="0" borderId="28" xfId="0" applyNumberFormat="1" applyFont="1" applyBorder="1" applyAlignment="1">
      <alignment horizontal="right" vertical="center"/>
    </xf>
    <xf numFmtId="187" fontId="3" fillId="0" borderId="16" xfId="0" applyNumberFormat="1" applyFont="1" applyBorder="1" applyAlignment="1">
      <alignment horizontal="right" vertical="center"/>
    </xf>
    <xf numFmtId="185" fontId="3" fillId="3" borderId="29" xfId="0" applyNumberFormat="1" applyFont="1" applyFill="1" applyBorder="1" applyProtection="1">
      <alignment vertical="center"/>
      <protection locked="0"/>
    </xf>
    <xf numFmtId="185" fontId="3" fillId="3" borderId="14" xfId="0" applyNumberFormat="1" applyFont="1" applyFill="1" applyBorder="1" applyProtection="1">
      <alignment vertical="center"/>
      <protection locked="0"/>
    </xf>
    <xf numFmtId="185" fontId="3" fillId="3" borderId="8" xfId="0" applyNumberFormat="1" applyFont="1" applyFill="1" applyBorder="1" applyProtection="1">
      <alignment vertical="center"/>
      <protection locked="0"/>
    </xf>
    <xf numFmtId="185" fontId="7" fillId="0" borderId="0" xfId="0" applyNumberFormat="1" applyFont="1">
      <alignment vertical="center"/>
    </xf>
    <xf numFmtId="184" fontId="7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center" vertical="center"/>
    </xf>
    <xf numFmtId="176" fontId="9" fillId="0" borderId="17" xfId="0" applyNumberFormat="1" applyFont="1" applyBorder="1" applyAlignment="1" applyProtection="1">
      <alignment horizontal="center" vertical="center" shrinkToFit="1"/>
      <protection locked="0"/>
    </xf>
    <xf numFmtId="176" fontId="9" fillId="0" borderId="1" xfId="0" applyNumberFormat="1" applyFont="1" applyBorder="1" applyAlignment="1" applyProtection="1">
      <alignment horizontal="center" vertical="center" shrinkToFit="1"/>
      <protection locked="0"/>
    </xf>
    <xf numFmtId="176" fontId="9" fillId="0" borderId="18" xfId="0" applyNumberFormat="1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12" fillId="0" borderId="25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right" vertical="center"/>
    </xf>
    <xf numFmtId="181" fontId="3" fillId="0" borderId="8" xfId="0" applyNumberFormat="1" applyFont="1" applyBorder="1" applyAlignment="1">
      <alignment horizontal="right" vertical="center"/>
    </xf>
    <xf numFmtId="0" fontId="13" fillId="0" borderId="22" xfId="0" applyFont="1" applyBorder="1" applyAlignment="1" applyProtection="1">
      <alignment horizontal="center" vertical="top" wrapText="1"/>
      <protection locked="0"/>
    </xf>
    <xf numFmtId="0" fontId="13" fillId="0" borderId="31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 vertical="center"/>
    </xf>
    <xf numFmtId="176" fontId="9" fillId="0" borderId="17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right" vertical="center"/>
    </xf>
    <xf numFmtId="181" fontId="3" fillId="0" borderId="4" xfId="0" applyNumberFormat="1" applyFont="1" applyBorder="1" applyAlignment="1">
      <alignment horizontal="right" vertical="center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12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187" fontId="3" fillId="0" borderId="4" xfId="0" applyNumberFormat="1" applyFont="1" applyBorder="1" applyAlignment="1">
      <alignment horizontal="right" vertical="center"/>
    </xf>
    <xf numFmtId="184" fontId="3" fillId="2" borderId="7" xfId="0" applyNumberFormat="1" applyFont="1" applyFill="1" applyBorder="1" applyAlignment="1">
      <alignment horizontal="center" vertical="center"/>
    </xf>
    <xf numFmtId="184" fontId="3" fillId="2" borderId="3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13" fillId="3" borderId="22" xfId="0" applyFont="1" applyFill="1" applyBorder="1" applyAlignment="1" applyProtection="1">
      <alignment horizontal="center" vertical="top" wrapText="1"/>
      <protection locked="0"/>
    </xf>
    <xf numFmtId="0" fontId="13" fillId="3" borderId="31" xfId="0" applyFont="1" applyFill="1" applyBorder="1" applyAlignment="1" applyProtection="1">
      <alignment horizontal="center"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/>
      <protection locked="0"/>
    </xf>
    <xf numFmtId="0" fontId="13" fillId="3" borderId="5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8" xfId="0" applyFont="1" applyFill="1" applyBorder="1" applyAlignment="1" applyProtection="1">
      <alignment horizontal="left" vertical="center"/>
      <protection locked="0"/>
    </xf>
    <xf numFmtId="0" fontId="9" fillId="3" borderId="17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9" fillId="3" borderId="18" xfId="0" applyFont="1" applyFill="1" applyBorder="1" applyAlignment="1" applyProtection="1">
      <alignment horizontal="left"/>
      <protection locked="0"/>
    </xf>
    <xf numFmtId="176" fontId="9" fillId="3" borderId="17" xfId="0" applyNumberFormat="1" applyFont="1" applyFill="1" applyBorder="1" applyAlignment="1" applyProtection="1">
      <alignment horizontal="center" vertical="center"/>
      <protection locked="0"/>
    </xf>
    <xf numFmtId="176" fontId="9" fillId="3" borderId="1" xfId="0" applyNumberFormat="1" applyFont="1" applyFill="1" applyBorder="1" applyAlignment="1" applyProtection="1">
      <alignment horizontal="center" vertical="center"/>
      <protection locked="0"/>
    </xf>
    <xf numFmtId="176" fontId="9" fillId="3" borderId="17" xfId="0" applyNumberFormat="1" applyFont="1" applyFill="1" applyBorder="1" applyAlignment="1" applyProtection="1">
      <alignment horizontal="center" vertical="center" shrinkToFit="1"/>
      <protection locked="0"/>
    </xf>
    <xf numFmtId="176" fontId="9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9" fillId="3" borderId="18" xfId="0" applyNumberFormat="1" applyFont="1" applyFill="1" applyBorder="1" applyAlignment="1" applyProtection="1">
      <alignment horizontal="center" vertical="center" shrinkToFit="1"/>
      <protection locked="0"/>
    </xf>
    <xf numFmtId="187" fontId="3" fillId="0" borderId="29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13" fillId="3" borderId="10" xfId="0" applyFont="1" applyFill="1" applyBorder="1" applyAlignment="1" applyProtection="1">
      <alignment horizontal="center" vertical="top" wrapText="1"/>
      <protection locked="0"/>
    </xf>
    <xf numFmtId="0" fontId="13" fillId="3" borderId="12" xfId="0" applyFont="1" applyFill="1" applyBorder="1" applyAlignment="1" applyProtection="1">
      <alignment horizontal="center" vertical="top" wrapText="1"/>
      <protection locked="0"/>
    </xf>
    <xf numFmtId="184" fontId="3" fillId="2" borderId="22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>
      <alignment horizontal="left" vertical="center" wrapText="1"/>
    </xf>
    <xf numFmtId="184" fontId="3" fillId="2" borderId="11" xfId="0" applyNumberFormat="1" applyFont="1" applyFill="1" applyBorder="1" applyAlignment="1">
      <alignment horizontal="center" vertical="center"/>
    </xf>
    <xf numFmtId="184" fontId="3" fillId="2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87" fontId="3" fillId="0" borderId="29" xfId="0" applyNumberFormat="1" applyFont="1" applyBorder="1" applyAlignment="1">
      <alignment horizontal="right" vertical="center"/>
    </xf>
    <xf numFmtId="184" fontId="3" fillId="2" borderId="29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176" fontId="9" fillId="0" borderId="17" xfId="0" applyNumberFormat="1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76" fontId="9" fillId="0" borderId="18" xfId="0" applyNumberFormat="1" applyFont="1" applyBorder="1" applyAlignment="1">
      <alignment horizontal="center" vertical="center" shrinkToFit="1"/>
    </xf>
    <xf numFmtId="187" fontId="3" fillId="0" borderId="8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shrinkToFit="1"/>
    </xf>
    <xf numFmtId="0" fontId="21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57</xdr:row>
      <xdr:rowOff>127000</xdr:rowOff>
    </xdr:from>
    <xdr:to>
      <xdr:col>21</xdr:col>
      <xdr:colOff>509814</xdr:colOff>
      <xdr:row>101</xdr:row>
      <xdr:rowOff>137273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A78EBF-7371-4C7E-BF7F-BD649B02B433}"/>
            </a:ext>
          </a:extLst>
        </xdr:cNvPr>
        <xdr:cNvSpPr txBox="1"/>
      </xdr:nvSpPr>
      <xdr:spPr>
        <a:xfrm>
          <a:off x="158750" y="8128000"/>
          <a:ext cx="10495189" cy="769377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＜裏　面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（提出に当たり印字しなくても構わない。）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＞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訓練実施状況集計表記入方法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科　　名　：報告する科名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（例：事務基本科２）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委託先名　：契約を取り交わした訓練実施機関の名称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訓練期間　：訓練開始年月日と終了年月日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(4)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担当者名　：報告書を作成した担当者の氏名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(5)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訓練実施月：訓練を実施した月及び訓練を実施した月数（報告時点の月数／訓練期間の月数）を入力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（例：訓練期間が令和６年５月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日から同年９月１日における２か月目の場合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『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６月（２月目／５月間））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』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(6)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時　　点　：訓練時間等実績を確認した年月日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(7)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受講者氏名：受講者の氏名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(8)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集計月計（時間）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訓練時間　：報告月に計画した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欠席時間　：欠席により訓練を受講しなかった学科、実技の訓練時間</a:t>
          </a:r>
          <a:r>
            <a:rPr kumimoji="1" lang="ja-JP" altLang="en-US" sz="1200" b="1" u="sng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（出停時間は含まない。）</a:t>
          </a:r>
          <a:endParaRPr kumimoji="1" lang="en-US" altLang="ja-JP" sz="1200" b="1" u="sng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欠課時間　：遅刻、早退、中抜けにより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訓練を受講しなかった学科、実技の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時間</a:t>
          </a:r>
          <a:r>
            <a:rPr kumimoji="1" lang="ja-JP" altLang="ja-JP" sz="120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（出停時間は含まない。）</a:t>
          </a:r>
          <a:endParaRPr kumimoji="1" lang="en-US" altLang="ja-JP" sz="120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u="none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　</a:t>
          </a:r>
          <a:r>
            <a:rPr kumimoji="1" lang="ja-JP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出停時間　：報告月に実施した学科、実技の出席停止時間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u="none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</a:t>
          </a:r>
          <a:r>
            <a:rPr kumimoji="1" lang="ja-JP" altLang="en-US" sz="1200" b="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オ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補講時間　：報告月に実施し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た補講を受講し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た学科、実技の時間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（備考に補講を実施した日時を記入）</a:t>
          </a:r>
          <a:endParaRPr kumimoji="1" lang="en-US" altLang="ja-JP" sz="120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カ　未実施時間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：</a:t>
          </a:r>
          <a:r>
            <a:rPr kumimoji="1" lang="ja-JP" altLang="ja-JP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修了証書作成時点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において、実施していない学科、実技の訓練時間</a:t>
          </a:r>
          <a:endParaRPr kumimoji="1" lang="en-US" altLang="ja-JP" sz="1200" b="1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出席時間　：「訓練時間＋補講時間」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-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「出停時間＋欠席時間＋欠課時間＋未実施時間」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（訓練を受講した時間）</a:t>
          </a:r>
          <a:endParaRPr kumimoji="1" lang="en-US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ク　出席率　　：出席時間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算出。小数点第２位を切り捨て。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(9) 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訓練実施期間計（時間）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総訓練時間　　：訓練開始前の計画時点における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学科、実技の総訓練時間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（訓練計画が変更された場合は変更後の総訓練時間）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出席時間計　　：訓練開始から報告月までの受講時間の合計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修了判定出席率：受講時間計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訓練実施時間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小数点第２位を切り捨て。）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エ　修了可否　　　：修了判定出席率の学科及び実技が</a:t>
          </a: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80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％を超えた場合“可”を、該当しない場合は“否”を記入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オ　出停時間計　　：訓練開始から報告月までの出停時間の合計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カ　算定対象時間　：総訓練時間から出停時間計を除いた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学科、実技の訓練時間</a:t>
          </a:r>
          <a:endParaRPr kumimoji="1" lang="en-US" altLang="ja-JP" sz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算定出席時間　：受講時間が算定対象時間を超えた場合は算定対象時間、受講時間が算定対象時間以下の場合は受講時間計</a:t>
          </a:r>
          <a:endParaRPr kumimoji="1" lang="en-US" altLang="ja-JP" sz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ク　出席率種別　　：算定受講時間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算定対象時間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（学科、実技毎に算出。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小数点第２位を切り捨て。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ケ　出席率合計　　：「学科と実技の算定受講時間合計」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実技の算定対象時間合計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（小数点第２位を切り捨て。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２</a:t>
          </a:r>
          <a:r>
            <a:rPr lang="ja-JP" altLang="en-US" sz="120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長期高度人材育成コースの委託費算定における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訓練実施期間計（時間）の留意点</a:t>
          </a:r>
          <a:endParaRPr lang="en-US" altLang="ja-JP" sz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　長期高度人材育成コースにおける</a:t>
          </a:r>
          <a:r>
            <a:rPr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委託費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</a:t>
          </a:r>
          <a:r>
            <a:rPr lang="ja-JP" altLang="en-US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３か月毎に算定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することから、訓練実施期間計（時間）には、</a:t>
          </a:r>
          <a:r>
            <a:rPr lang="ja-JP" altLang="en-US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上記１</a:t>
          </a:r>
          <a:r>
            <a:rPr lang="en-US" altLang="ja-JP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(9)</a:t>
          </a:r>
          <a:r>
            <a:rPr lang="ja-JP" altLang="en-US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ではない</a:t>
          </a:r>
          <a:endParaRPr lang="en-US" altLang="ja-JP" sz="12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12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「委託費を算定する３か月間における合計」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を記入</a:t>
          </a:r>
          <a:endParaRPr lang="en-US" altLang="ja-JP" sz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19</xdr:col>
      <xdr:colOff>382124</xdr:colOff>
      <xdr:row>47</xdr:row>
      <xdr:rowOff>42003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3D01A66-EC24-4904-97BE-932C30198470}"/>
            </a:ext>
          </a:extLst>
        </xdr:cNvPr>
        <xdr:cNvSpPr txBox="1"/>
      </xdr:nvSpPr>
      <xdr:spPr>
        <a:xfrm>
          <a:off x="0" y="521804"/>
          <a:ext cx="10495189" cy="769513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＜裏　面＞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訓練実施状況集計表記入方法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科　　名　：報告する科名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（例：事務基本科２）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委託先名　：契約を取り交わした訓練実施機関の名称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訓練期間　：訓練開始年月日と終了年月日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(4)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担当者名　：報告書を作成した担当者の氏名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(5)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訓練実施月：訓練を実施した月及び訓練を実施した月数（報告時点の月数／訓練期間の月数）を入力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（例：訓練期間が令和６年５月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日から同年９月１日における２か月目の場合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『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６月（２月目／５月間））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』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(6)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時　　点　：訓練時間等実績を確認した年月日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(7)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受講者氏名：受講者の氏名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(8)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集計月計（時間）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訓練時間　：報告月に計画した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欠席時間　：欠席により訓練を受講しなかった学科、実技の訓練時間</a:t>
          </a:r>
          <a:r>
            <a:rPr kumimoji="1" lang="ja-JP" altLang="en-US" sz="1050" b="1" u="sng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（出停時間は含まない。）</a:t>
          </a:r>
          <a:endParaRPr kumimoji="1" lang="en-US" altLang="ja-JP" sz="1050" b="1" u="sng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欠課時間　：遅刻、早退、中抜けにより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訓練を受講しなかった学科、実技の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時間</a:t>
          </a:r>
          <a:r>
            <a:rPr kumimoji="1" lang="ja-JP" altLang="ja-JP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（出停時間は含まない。）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u="none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　</a:t>
          </a:r>
          <a:r>
            <a:rPr kumimoji="1" lang="ja-JP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出停時間　：報告月に実施した学科、実技の出席停止時間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 u="none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</a:t>
          </a:r>
          <a:r>
            <a:rPr kumimoji="1" lang="ja-JP" altLang="en-US" sz="1050" b="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オ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補講時間　：報告月に実施し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た補講を受講し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た学科、実技の時間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（備考に補講を実施した日時を記入）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カ　未実施時間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：</a:t>
          </a:r>
          <a:r>
            <a:rPr kumimoji="1" lang="ja-JP" altLang="ja-JP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修了証書作成時点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において、実施していない学科、実技の訓練時間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出席時間　：「訓練時間＋補講時間」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-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「出停時間＋欠席時間＋欠課時間＋未実施時間」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（訓練を受講した時間）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ク　出席率　　：出席時間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算出。小数点第２位を切り捨て。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(9)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訓練実施期間計（時間）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総訓練時間　　：訓練開始前の計画時点における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学科、実技の総訓練時間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（訓練計画が変更された場合は変更後の総訓練時間）</a:t>
          </a:r>
          <a:endParaRPr lang="ja-JP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出席時間計　　：訓練開始から報告月までの受講時間の合計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修了判定出席率：受講時間計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訓練実施時間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小数点第２位を切り捨て。）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エ　修了可否　　　：修了判定出席率の学科及び実技が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％以上の場合“可”を、該当しない場合は“否”を記入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オ　出停時間計　　：訓練開始から報告月までの出停時間の合計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カ　算定対象時間　：総訓練時間から出停時間計を除いた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学科、実技の訓練時間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（途中退校等があった場合は、その時点までの累計訓練時間）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算定出席時間　：受講時間が算定対象時間を超えた場合は算定対象時間、受講時間が算定対象時間以下の場合は受講時間計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ク　出席率種別　　：算定受講時間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算定対象時間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（学科、実技毎に算出。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小数点第２位を切り捨て。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ケ　出席率合計　　：「学科と実技の算定受講時間合計」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実技の算定対象時間合計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（小数点第２位を切り捨て。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２</a:t>
          </a:r>
          <a:r>
            <a:rPr lang="ja-JP" altLang="en-US" sz="105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長期高度人材育成コースの委託費算定における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留意点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　長期高度人材育成コースの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委託費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３か月毎に算定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する場合、このファイルに以下のとおり記入するか、長期高度人材育成コース用のファイルを利用する。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(1) 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訓練期間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「委託費を算定する３か月間の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開始年月日と終了年月日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</a:t>
          </a:r>
          <a:r>
            <a:rPr kumimoji="1" lang="ja-JP" altLang="en-US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lang="ja-JP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上記１</a:t>
          </a:r>
          <a:r>
            <a:rPr lang="en-US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(3)</a:t>
          </a:r>
          <a:r>
            <a:rPr lang="ja-JP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ではない</a:t>
          </a:r>
          <a:r>
            <a:rPr lang="ja-JP" altLang="en-US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。）</a:t>
          </a:r>
          <a:endParaRPr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(2) 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訓練実施期間計（時間）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「委託費を算定する３か月間における合計」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を記入</a:t>
          </a:r>
          <a:r>
            <a:rPr lang="ja-JP" altLang="en-US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（上記１</a:t>
          </a:r>
          <a:r>
            <a:rPr lang="en-US" altLang="ja-JP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(9)</a:t>
          </a:r>
          <a:r>
            <a:rPr lang="ja-JP" altLang="en-US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ではない。）</a:t>
          </a:r>
          <a:endParaRPr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56</xdr:row>
      <xdr:rowOff>66674</xdr:rowOff>
    </xdr:from>
    <xdr:to>
      <xdr:col>21</xdr:col>
      <xdr:colOff>400050</xdr:colOff>
      <xdr:row>100</xdr:row>
      <xdr:rowOff>114299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C0245C-C836-4CAE-A13F-2B13993BC8EB}"/>
            </a:ext>
          </a:extLst>
        </xdr:cNvPr>
        <xdr:cNvSpPr txBox="1"/>
      </xdr:nvSpPr>
      <xdr:spPr>
        <a:xfrm>
          <a:off x="19049" y="7896224"/>
          <a:ext cx="10706101" cy="65246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＜裏　面＞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訓練実施状況集計表記入方法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科　　名　：報告する科名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（例：事務基本科２）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(2)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委託先名　：契約を取り交わした訓練実施機関の名称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(3)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訓練期間　：訓練開始年月日と終了年月日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(4)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担当者名　：報告書を作成した担当者の氏名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(5)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訓練実施月：訓練を実施した月及び訓練を実施した月数（報告時点の月数／訓練期間の月数）を入力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 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（例：訓練期間が令和６年５月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日から同年９月１日における２か月目の場合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『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６月（２月目／５月間））</a:t>
          </a:r>
          <a:r>
            <a:rPr kumimoji="1" lang="en-US" altLang="ja-JP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』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(6)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時　　点　：訓練時間等実績を確認した年月日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(7)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受講者氏名：受講者の氏名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(8)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集計月計（時間）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訓練時間　：報告月に計画した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欠席時間　：欠席により訓練を受講しなかった学科、実技の訓練時間</a:t>
          </a:r>
          <a:r>
            <a:rPr kumimoji="1" lang="ja-JP" altLang="en-US" sz="1050" b="1" u="sng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（出停時間は含まない。）</a:t>
          </a:r>
          <a:endParaRPr kumimoji="1" lang="en-US" altLang="ja-JP" sz="1050" b="1" u="sng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欠課時間　：遅刻、早退、中抜けにより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訓練を受講しなかった学科、実技の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時間</a:t>
          </a:r>
          <a:r>
            <a:rPr kumimoji="1" lang="ja-JP" altLang="ja-JP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（出停時間は含まない。）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u="none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　</a:t>
          </a:r>
          <a:r>
            <a:rPr kumimoji="1" lang="ja-JP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出停時間　：報告月に実施した学科、実技の出席停止時間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 u="none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</a:t>
          </a:r>
          <a:r>
            <a:rPr kumimoji="1" lang="ja-JP" altLang="en-US" sz="1050" b="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オ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補講時間　：報告月に実施し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た補講を受講し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た学科、実技の時間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（備考に補講を実施した日時を記入）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カ　未実施時間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：</a:t>
          </a:r>
          <a:r>
            <a:rPr kumimoji="1" lang="ja-JP" altLang="ja-JP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修了証書作成時点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において、実施していない学科、実技の訓練時間</a:t>
          </a:r>
          <a:endParaRPr kumimoji="1" lang="en-US" altLang="ja-JP" sz="1050" b="1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出席時間　：「訓練時間＋補講時間」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-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「出停時間＋欠席時間＋欠課時間＋未実施時間」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（訓練を受講した時間）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ク　出席率　　：出席時間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訓練時間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算出。小数点第２位を切り捨て。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(9) 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訓練実施期間計（時間）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ア　総訓練時間　　：訓練開始前の計画時点における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学科、実技の総訓練時間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（訓練計画が変更された場合は変更後の総訓練時間）</a:t>
          </a:r>
          <a:endParaRPr lang="ja-JP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イ　出席時間計　　：訓練開始から報告月までの受講時間の合計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ウ　修了判定出席率：受講時間計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訓練実施時間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学科、実技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毎に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算出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小数点第２位を切り捨て。）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エ　修了可否　　　：修了判定出席率の学科及び実技が</a:t>
          </a:r>
          <a:r>
            <a:rPr kumimoji="1" lang="en-US" altLang="ja-JP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80</a:t>
          </a:r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％以上の場合“可”を、該当しない場合は“否”を記入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オ　出停時間計　　：訓練開始から報告月までの出停時間の合計</a:t>
          </a:r>
          <a:endParaRPr kumimoji="1" lang="en-US" altLang="ja-JP" sz="105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カ　算定対象時間　：総訓練時間から出停時間計を除いた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学科、実技の訓練時間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キ　算定出席時間　：受講時間が算定対象時間を超えた場合は算定対象時間、受講時間が算定対象時間以下の場合は受講時間計</a:t>
          </a:r>
          <a:endParaRPr kumimoji="1"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ク　出席率種別　　：算定受講時間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算定対象時間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（学科、実技毎に算出。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小数点第２位を切り捨て。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ケ　出席率合計　　：「学科と実技の算定受講時間合計」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÷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学科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実技の算定対象時間合計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（小数点第２位を切り捨て。</a:t>
          </a:r>
          <a:r>
            <a:rPr kumimoji="1"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２</a:t>
          </a:r>
          <a:r>
            <a:rPr lang="ja-JP" altLang="en-US" sz="1050" baseline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長期高度人材育成コースの委託費算定における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留意点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　　長期高度人材育成コースの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委託費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３か月毎に算定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することから、以下のとおり記入する。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(1) 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訓練期間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「委託費を算定する３か月間の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開始年月日と終了年月日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</a:t>
          </a:r>
          <a:r>
            <a:rPr kumimoji="1" lang="ja-JP" altLang="en-US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lang="ja-JP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上記１</a:t>
          </a:r>
          <a:r>
            <a:rPr lang="en-US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(3)</a:t>
          </a:r>
          <a:r>
            <a:rPr lang="ja-JP" altLang="ja-JP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ではない</a:t>
          </a:r>
          <a:r>
            <a:rPr lang="ja-JP" altLang="en-US" sz="1100" b="1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。）</a:t>
          </a:r>
          <a:endParaRPr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(2) 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訓練実施期間計（時間）</a:t>
          </a: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u="none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r>
            <a:rPr lang="ja-JP" altLang="en-US" sz="105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「委託費を算定する３か月間における合計」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を記入</a:t>
          </a:r>
          <a:r>
            <a:rPr lang="ja-JP" altLang="en-US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（上記１</a:t>
          </a:r>
          <a:r>
            <a:rPr lang="en-US" altLang="ja-JP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(9)</a:t>
          </a:r>
          <a:r>
            <a:rPr lang="ja-JP" altLang="en-US" sz="1050" b="1" u="sng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ではない。）</a:t>
          </a:r>
          <a:endParaRPr lang="en-US" altLang="ja-JP" sz="1050" b="1" u="sng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EAB4-BEA4-491B-8085-5BF8EF306C03}">
  <dimension ref="A1:Y61"/>
  <sheetViews>
    <sheetView view="pageBreakPreview" topLeftCell="A5" zoomScaleNormal="100" zoomScaleSheetLayoutView="100" workbookViewId="0">
      <selection activeCell="L48" sqref="L48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16384" width="9" style="4"/>
  </cols>
  <sheetData>
    <row r="1" spans="1:25" ht="11.25" customHeight="1" x14ac:dyDescent="0.25">
      <c r="A1" s="126" t="s">
        <v>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87"/>
      <c r="X1" s="47" t="str">
        <f ca="1">ASC(LEFT(MID(CELL("filename",A1),FIND("]",CELL("filename",A1))+1,255),1))</f>
        <v>雛</v>
      </c>
      <c r="Y1" s="4" t="s">
        <v>50</v>
      </c>
    </row>
    <row r="2" spans="1:25" ht="11.2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Y2" s="4" t="s">
        <v>53</v>
      </c>
    </row>
    <row r="3" spans="1:25" ht="2" customHeight="1" x14ac:dyDescent="0.25">
      <c r="M3" s="5"/>
      <c r="Q3" s="5"/>
    </row>
    <row r="4" spans="1:25" ht="11.25" customHeight="1" x14ac:dyDescent="0.25">
      <c r="B4" s="6" t="s">
        <v>14</v>
      </c>
      <c r="C4" s="127" t="s">
        <v>65</v>
      </c>
      <c r="D4" s="128"/>
      <c r="E4" s="128"/>
      <c r="F4" s="128"/>
      <c r="G4" s="128"/>
      <c r="H4" s="128"/>
      <c r="I4" s="129"/>
      <c r="J4" s="7"/>
      <c r="M4" s="8"/>
      <c r="N4" s="8"/>
      <c r="O4" s="8"/>
      <c r="P4" s="8"/>
      <c r="Q4" s="8"/>
      <c r="R4" s="130" t="s">
        <v>26</v>
      </c>
      <c r="S4" s="130"/>
      <c r="T4" s="127" t="s">
        <v>33</v>
      </c>
      <c r="U4" s="128"/>
      <c r="V4" s="129"/>
    </row>
    <row r="5" spans="1:25" ht="11.25" customHeight="1" x14ac:dyDescent="0.25">
      <c r="B5" s="6" t="s">
        <v>13</v>
      </c>
      <c r="C5" s="131">
        <v>45441</v>
      </c>
      <c r="D5" s="132"/>
      <c r="E5" s="132"/>
      <c r="F5" s="60" t="s">
        <v>3</v>
      </c>
      <c r="G5" s="132">
        <v>45532</v>
      </c>
      <c r="H5" s="132"/>
      <c r="I5" s="133"/>
      <c r="K5" s="85"/>
      <c r="M5" s="9"/>
      <c r="N5" s="9"/>
      <c r="O5" s="9"/>
      <c r="P5" s="9"/>
      <c r="Q5" s="9"/>
      <c r="R5" s="134" t="s">
        <v>27</v>
      </c>
      <c r="S5" s="134"/>
      <c r="T5" s="135" t="s">
        <v>64</v>
      </c>
      <c r="U5" s="136"/>
      <c r="V5" s="137"/>
    </row>
    <row r="6" spans="1:25" ht="11.25" customHeight="1" x14ac:dyDescent="0.25">
      <c r="B6" s="6" t="s">
        <v>16</v>
      </c>
      <c r="C6" s="97" t="s">
        <v>63</v>
      </c>
      <c r="D6" s="78" t="s">
        <v>49</v>
      </c>
      <c r="E6" s="10" t="s">
        <v>62</v>
      </c>
      <c r="F6" s="11"/>
      <c r="G6" s="12"/>
      <c r="H6" s="12"/>
      <c r="I6" s="13"/>
      <c r="K6" s="86"/>
      <c r="L6" s="3"/>
      <c r="M6" s="14"/>
      <c r="N6" s="14"/>
      <c r="O6" s="14"/>
      <c r="P6" s="14"/>
      <c r="Q6" s="14"/>
      <c r="R6" s="14"/>
    </row>
    <row r="7" spans="1:25" ht="11.25" customHeight="1" x14ac:dyDescent="0.25">
      <c r="B7" s="15"/>
      <c r="C7" s="15"/>
      <c r="D7" s="15"/>
      <c r="E7" s="16"/>
      <c r="G7" s="16"/>
      <c r="H7" s="17"/>
      <c r="I7" s="17"/>
      <c r="J7" s="18"/>
      <c r="K7" s="19"/>
      <c r="L7" s="20"/>
      <c r="M7" s="14"/>
      <c r="N7" s="20"/>
      <c r="O7" s="14"/>
      <c r="P7" s="14"/>
      <c r="Q7" s="14"/>
      <c r="R7" s="159" t="s">
        <v>42</v>
      </c>
      <c r="S7" s="159"/>
      <c r="T7" s="160"/>
      <c r="U7" s="161"/>
      <c r="V7" s="63" t="s">
        <v>43</v>
      </c>
    </row>
    <row r="8" spans="1:25" ht="5" customHeight="1" x14ac:dyDescent="0.25"/>
    <row r="9" spans="1:25" ht="11.25" customHeight="1" x14ac:dyDescent="0.25">
      <c r="A9" s="162" t="s">
        <v>15</v>
      </c>
      <c r="B9" s="162" t="s">
        <v>5</v>
      </c>
      <c r="C9" s="138" t="s">
        <v>6</v>
      </c>
      <c r="D9" s="138" t="s">
        <v>24</v>
      </c>
      <c r="E9" s="139"/>
      <c r="F9" s="139"/>
      <c r="G9" s="139"/>
      <c r="H9" s="139"/>
      <c r="I9" s="139"/>
      <c r="J9" s="139"/>
      <c r="K9" s="140"/>
      <c r="L9" s="138" t="s">
        <v>25</v>
      </c>
      <c r="M9" s="139"/>
      <c r="N9" s="139"/>
      <c r="O9" s="139"/>
      <c r="P9" s="139"/>
      <c r="Q9" s="139"/>
      <c r="R9" s="139"/>
      <c r="S9" s="139"/>
      <c r="T9" s="140"/>
      <c r="U9" s="165" t="s">
        <v>28</v>
      </c>
      <c r="V9" s="166"/>
    </row>
    <row r="10" spans="1:25" ht="11.25" customHeight="1" x14ac:dyDescent="0.25">
      <c r="A10" s="162"/>
      <c r="B10" s="162"/>
      <c r="C10" s="138"/>
      <c r="D10" s="90" t="s">
        <v>61</v>
      </c>
      <c r="E10" s="139" t="s">
        <v>60</v>
      </c>
      <c r="F10" s="139"/>
      <c r="G10" s="139"/>
      <c r="H10" s="139"/>
      <c r="I10" s="139"/>
      <c r="J10" s="139"/>
      <c r="K10" s="140"/>
      <c r="L10" s="138" t="s">
        <v>21</v>
      </c>
      <c r="M10" s="139"/>
      <c r="N10" s="139"/>
      <c r="O10" s="140"/>
      <c r="P10" s="138" t="s">
        <v>10</v>
      </c>
      <c r="Q10" s="139"/>
      <c r="R10" s="139"/>
      <c r="S10" s="139"/>
      <c r="T10" s="140"/>
      <c r="U10" s="141" t="s">
        <v>41</v>
      </c>
      <c r="V10" s="142"/>
    </row>
    <row r="11" spans="1:25" ht="11.25" customHeight="1" x14ac:dyDescent="0.25">
      <c r="A11" s="162"/>
      <c r="B11" s="162"/>
      <c r="C11" s="138"/>
      <c r="D11" s="91" t="s">
        <v>12</v>
      </c>
      <c r="E11" s="88" t="s">
        <v>0</v>
      </c>
      <c r="F11" s="21" t="s">
        <v>1</v>
      </c>
      <c r="G11" s="21" t="s">
        <v>9</v>
      </c>
      <c r="H11" s="21" t="s">
        <v>18</v>
      </c>
      <c r="I11" s="64" t="s">
        <v>44</v>
      </c>
      <c r="J11" s="21" t="s">
        <v>57</v>
      </c>
      <c r="K11" s="21" t="s">
        <v>2</v>
      </c>
      <c r="L11" s="22" t="s">
        <v>46</v>
      </c>
      <c r="M11" s="64" t="s">
        <v>56</v>
      </c>
      <c r="N11" s="23" t="s">
        <v>21</v>
      </c>
      <c r="O11" s="23" t="s">
        <v>22</v>
      </c>
      <c r="P11" s="64" t="s">
        <v>48</v>
      </c>
      <c r="Q11" s="21" t="s">
        <v>19</v>
      </c>
      <c r="R11" s="21" t="s">
        <v>58</v>
      </c>
      <c r="S11" s="145" t="s">
        <v>55</v>
      </c>
      <c r="T11" s="146"/>
      <c r="U11" s="141"/>
      <c r="V11" s="142"/>
    </row>
    <row r="12" spans="1:25" ht="11.25" customHeight="1" thickBot="1" x14ac:dyDescent="0.3">
      <c r="A12" s="163"/>
      <c r="B12" s="163"/>
      <c r="C12" s="164"/>
      <c r="D12" s="24"/>
      <c r="E12" s="89" t="s">
        <v>11</v>
      </c>
      <c r="F12" s="24" t="s">
        <v>11</v>
      </c>
      <c r="G12" s="24" t="s">
        <v>11</v>
      </c>
      <c r="H12" s="24" t="s">
        <v>11</v>
      </c>
      <c r="I12" s="62" t="s">
        <v>12</v>
      </c>
      <c r="J12" s="24" t="s">
        <v>12</v>
      </c>
      <c r="K12" s="25" t="s">
        <v>17</v>
      </c>
      <c r="L12" s="26" t="s">
        <v>12</v>
      </c>
      <c r="M12" s="62" t="s">
        <v>47</v>
      </c>
      <c r="N12" s="27" t="s">
        <v>54</v>
      </c>
      <c r="O12" s="27" t="s">
        <v>23</v>
      </c>
      <c r="P12" s="62" t="s">
        <v>47</v>
      </c>
      <c r="Q12" s="24" t="s">
        <v>20</v>
      </c>
      <c r="R12" s="24" t="s">
        <v>59</v>
      </c>
      <c r="S12" s="25" t="s">
        <v>6</v>
      </c>
      <c r="T12" s="25" t="s">
        <v>40</v>
      </c>
      <c r="U12" s="143"/>
      <c r="V12" s="144"/>
    </row>
    <row r="13" spans="1:25" ht="11.25" customHeight="1" thickTop="1" x14ac:dyDescent="0.25">
      <c r="A13" s="147">
        <v>1</v>
      </c>
      <c r="B13" s="149" t="s">
        <v>36</v>
      </c>
      <c r="C13" s="1" t="s">
        <v>7</v>
      </c>
      <c r="D13" s="94">
        <v>42</v>
      </c>
      <c r="E13" s="94">
        <v>10</v>
      </c>
      <c r="F13" s="94"/>
      <c r="G13" s="94"/>
      <c r="H13" s="94"/>
      <c r="I13" s="94"/>
      <c r="J13" s="57">
        <f>(D13+H13)-(E13+F13+G13+I13)</f>
        <v>32</v>
      </c>
      <c r="K13" s="29">
        <f>IF(D13="","",ROUNDDOWN(J13/D13*100,1))</f>
        <v>76.099999999999994</v>
      </c>
      <c r="L13" s="58">
        <v>152</v>
      </c>
      <c r="M13" s="33">
        <f t="shared" ref="M13:M52" si="0">J13</f>
        <v>32</v>
      </c>
      <c r="N13" s="32">
        <f t="shared" ref="N13:N52" si="1">IF(L13=0,"",ROUNDDOWN(M13/L13*100,1))</f>
        <v>21</v>
      </c>
      <c r="O13" s="151" t="str">
        <f>IF(OR(N13="",N14=""),"",IF(AND(N13&gt;=80,N14&gt;=80),"可","否"))</f>
        <v>否</v>
      </c>
      <c r="P13" s="33">
        <f t="shared" ref="P13:P52" si="2">G13</f>
        <v>0</v>
      </c>
      <c r="Q13" s="33">
        <f t="shared" ref="Q13:Q52" si="3">L13-E13</f>
        <v>142</v>
      </c>
      <c r="R13" s="33">
        <f>IF(M13&gt;Q13,Q13,M13)</f>
        <v>32</v>
      </c>
      <c r="S13" s="59">
        <f t="shared" ref="S13:S52" si="4">IF(L13=0,"",ROUNDDOWN(R13/Q13*100,1))</f>
        <v>22.5</v>
      </c>
      <c r="T13" s="153">
        <f>IF(OR(L13="",L14=""),"",ROUNDDOWN((R13+R14)/(Q13+Q14)*100,1))</f>
        <v>15.1</v>
      </c>
      <c r="U13" s="155"/>
      <c r="V13" s="156"/>
    </row>
    <row r="14" spans="1:25" ht="11.25" customHeight="1" x14ac:dyDescent="0.25">
      <c r="A14" s="148"/>
      <c r="B14" s="150"/>
      <c r="C14" s="2" t="s">
        <v>8</v>
      </c>
      <c r="D14" s="95">
        <v>23</v>
      </c>
      <c r="E14" s="95">
        <v>2</v>
      </c>
      <c r="F14" s="95"/>
      <c r="G14" s="95"/>
      <c r="H14" s="95"/>
      <c r="I14" s="95"/>
      <c r="J14" s="35">
        <f t="shared" ref="J14:J52" si="5">(D14+H14)-(E14+F14+G14+I14)</f>
        <v>21</v>
      </c>
      <c r="K14" s="36">
        <f t="shared" ref="K14:K52" si="6">IF(D14="","",ROUNDDOWN(J14/D14*100,1))</f>
        <v>91.3</v>
      </c>
      <c r="L14" s="37">
        <v>209</v>
      </c>
      <c r="M14" s="38">
        <f t="shared" si="0"/>
        <v>21</v>
      </c>
      <c r="N14" s="39">
        <f t="shared" si="1"/>
        <v>10</v>
      </c>
      <c r="O14" s="152"/>
      <c r="P14" s="38">
        <f t="shared" si="2"/>
        <v>0</v>
      </c>
      <c r="Q14" s="38">
        <f t="shared" si="3"/>
        <v>207</v>
      </c>
      <c r="R14" s="38">
        <f>IF(M14&gt;Q14,Q14,M14)</f>
        <v>21</v>
      </c>
      <c r="S14" s="36">
        <f t="shared" si="4"/>
        <v>10.1</v>
      </c>
      <c r="T14" s="154"/>
      <c r="U14" s="157"/>
      <c r="V14" s="158"/>
    </row>
    <row r="15" spans="1:25" ht="11.25" customHeight="1" x14ac:dyDescent="0.25">
      <c r="A15" s="167">
        <v>2</v>
      </c>
      <c r="B15" s="168" t="s">
        <v>35</v>
      </c>
      <c r="C15" s="55" t="s">
        <v>7</v>
      </c>
      <c r="D15" s="96">
        <v>42</v>
      </c>
      <c r="E15" s="96"/>
      <c r="F15" s="96"/>
      <c r="G15" s="96"/>
      <c r="H15" s="96"/>
      <c r="I15" s="96"/>
      <c r="J15" s="28">
        <f t="shared" si="5"/>
        <v>42</v>
      </c>
      <c r="K15" s="56">
        <f t="shared" si="6"/>
        <v>100</v>
      </c>
      <c r="L15" s="30">
        <v>152</v>
      </c>
      <c r="M15" s="31">
        <f t="shared" si="0"/>
        <v>42</v>
      </c>
      <c r="N15" s="41">
        <f t="shared" si="1"/>
        <v>27.6</v>
      </c>
      <c r="O15" s="169" t="str">
        <f>IF(OR(N15="",N16=""),"",IF(AND(N15&gt;=80,N16&gt;=80),"可","否"))</f>
        <v>否</v>
      </c>
      <c r="P15" s="31">
        <f t="shared" si="2"/>
        <v>0</v>
      </c>
      <c r="Q15" s="31">
        <f t="shared" si="3"/>
        <v>152</v>
      </c>
      <c r="R15" s="31">
        <f t="shared" ref="R15:R52" si="7">M15</f>
        <v>42</v>
      </c>
      <c r="S15" s="34">
        <f t="shared" si="4"/>
        <v>27.6</v>
      </c>
      <c r="T15" s="170">
        <f t="shared" ref="T15" si="8">IF(OR(L15="",L16=""),"",ROUNDDOWN((R15+R16)/(Q15+Q16)*100,1))</f>
        <v>18</v>
      </c>
      <c r="U15" s="172"/>
      <c r="V15" s="173"/>
    </row>
    <row r="16" spans="1:25" ht="11.25" customHeight="1" x14ac:dyDescent="0.25">
      <c r="A16" s="148"/>
      <c r="B16" s="150"/>
      <c r="C16" s="2" t="s">
        <v>8</v>
      </c>
      <c r="D16" s="95">
        <v>23</v>
      </c>
      <c r="E16" s="95"/>
      <c r="F16" s="95"/>
      <c r="G16" s="95"/>
      <c r="H16" s="95"/>
      <c r="I16" s="95"/>
      <c r="J16" s="35">
        <f t="shared" si="5"/>
        <v>23</v>
      </c>
      <c r="K16" s="36">
        <f t="shared" si="6"/>
        <v>100</v>
      </c>
      <c r="L16" s="37">
        <v>209</v>
      </c>
      <c r="M16" s="38">
        <f t="shared" si="0"/>
        <v>23</v>
      </c>
      <c r="N16" s="39">
        <f t="shared" si="1"/>
        <v>11</v>
      </c>
      <c r="O16" s="152"/>
      <c r="P16" s="38">
        <f t="shared" si="2"/>
        <v>0</v>
      </c>
      <c r="Q16" s="38">
        <f t="shared" si="3"/>
        <v>209</v>
      </c>
      <c r="R16" s="38">
        <f t="shared" si="7"/>
        <v>23</v>
      </c>
      <c r="S16" s="36">
        <f t="shared" si="4"/>
        <v>11</v>
      </c>
      <c r="T16" s="171"/>
      <c r="U16" s="157"/>
      <c r="V16" s="158"/>
    </row>
    <row r="17" spans="1:22" ht="11.25" customHeight="1" x14ac:dyDescent="0.25">
      <c r="A17" s="167">
        <v>3</v>
      </c>
      <c r="B17" s="168" t="s">
        <v>39</v>
      </c>
      <c r="C17" s="55" t="s">
        <v>7</v>
      </c>
      <c r="D17" s="96">
        <v>42</v>
      </c>
      <c r="E17" s="96"/>
      <c r="F17" s="96"/>
      <c r="G17" s="96"/>
      <c r="H17" s="96"/>
      <c r="I17" s="96"/>
      <c r="J17" s="28">
        <f t="shared" si="5"/>
        <v>42</v>
      </c>
      <c r="K17" s="56">
        <f t="shared" si="6"/>
        <v>100</v>
      </c>
      <c r="L17" s="30">
        <v>152</v>
      </c>
      <c r="M17" s="31">
        <f t="shared" si="0"/>
        <v>42</v>
      </c>
      <c r="N17" s="41">
        <f t="shared" si="1"/>
        <v>27.6</v>
      </c>
      <c r="O17" s="169" t="str">
        <f>IF(OR(N17="",N18=""),"",IF(AND(N17&gt;=80,N18&gt;=80),"可","否"))</f>
        <v>否</v>
      </c>
      <c r="P17" s="31">
        <f t="shared" si="2"/>
        <v>0</v>
      </c>
      <c r="Q17" s="31">
        <f t="shared" si="3"/>
        <v>152</v>
      </c>
      <c r="R17" s="31">
        <f t="shared" si="7"/>
        <v>42</v>
      </c>
      <c r="S17" s="34">
        <f t="shared" si="4"/>
        <v>27.6</v>
      </c>
      <c r="T17" s="170">
        <f t="shared" ref="T17" si="9">IF(OR(L17="",L18=""),"",ROUNDDOWN((R17+R18)/(Q17+Q18)*100,1))</f>
        <v>18</v>
      </c>
      <c r="U17" s="172"/>
      <c r="V17" s="173"/>
    </row>
    <row r="18" spans="1:22" ht="11.25" customHeight="1" x14ac:dyDescent="0.25">
      <c r="A18" s="148"/>
      <c r="B18" s="150"/>
      <c r="C18" s="2" t="s">
        <v>8</v>
      </c>
      <c r="D18" s="95">
        <v>23</v>
      </c>
      <c r="E18" s="95"/>
      <c r="F18" s="95"/>
      <c r="G18" s="95"/>
      <c r="H18" s="95"/>
      <c r="I18" s="95"/>
      <c r="J18" s="35">
        <f t="shared" si="5"/>
        <v>23</v>
      </c>
      <c r="K18" s="36">
        <f t="shared" si="6"/>
        <v>100</v>
      </c>
      <c r="L18" s="37">
        <v>209</v>
      </c>
      <c r="M18" s="38">
        <f t="shared" si="0"/>
        <v>23</v>
      </c>
      <c r="N18" s="39">
        <f t="shared" si="1"/>
        <v>11</v>
      </c>
      <c r="O18" s="152"/>
      <c r="P18" s="38">
        <f t="shared" si="2"/>
        <v>0</v>
      </c>
      <c r="Q18" s="38">
        <f t="shared" si="3"/>
        <v>209</v>
      </c>
      <c r="R18" s="38">
        <f t="shared" si="7"/>
        <v>23</v>
      </c>
      <c r="S18" s="36">
        <f t="shared" si="4"/>
        <v>11</v>
      </c>
      <c r="T18" s="171"/>
      <c r="U18" s="157"/>
      <c r="V18" s="158"/>
    </row>
    <row r="19" spans="1:22" ht="11.25" customHeight="1" x14ac:dyDescent="0.25">
      <c r="A19" s="167">
        <v>4</v>
      </c>
      <c r="B19" s="168" t="s">
        <v>38</v>
      </c>
      <c r="C19" s="55" t="s">
        <v>7</v>
      </c>
      <c r="D19" s="96">
        <v>42</v>
      </c>
      <c r="E19" s="96"/>
      <c r="F19" s="96"/>
      <c r="G19" s="96"/>
      <c r="H19" s="96"/>
      <c r="I19" s="96"/>
      <c r="J19" s="28">
        <f t="shared" si="5"/>
        <v>42</v>
      </c>
      <c r="K19" s="56">
        <f t="shared" si="6"/>
        <v>100</v>
      </c>
      <c r="L19" s="30">
        <v>152</v>
      </c>
      <c r="M19" s="31">
        <f t="shared" si="0"/>
        <v>42</v>
      </c>
      <c r="N19" s="41">
        <f t="shared" si="1"/>
        <v>27.6</v>
      </c>
      <c r="O19" s="169" t="str">
        <f>IF(OR(N19="",N20=""),"",IF(AND(N19&gt;=80,N20&gt;=80),"可","否"))</f>
        <v>否</v>
      </c>
      <c r="P19" s="31">
        <f t="shared" si="2"/>
        <v>0</v>
      </c>
      <c r="Q19" s="31">
        <f t="shared" si="3"/>
        <v>152</v>
      </c>
      <c r="R19" s="31">
        <f t="shared" si="7"/>
        <v>42</v>
      </c>
      <c r="S19" s="34">
        <f t="shared" si="4"/>
        <v>27.6</v>
      </c>
      <c r="T19" s="170">
        <f t="shared" ref="T19" si="10">IF(OR(L19="",L20=""),"",ROUNDDOWN((R19+R20)/(Q19+Q20)*100,1))</f>
        <v>18</v>
      </c>
      <c r="U19" s="172"/>
      <c r="V19" s="173"/>
    </row>
    <row r="20" spans="1:22" ht="11.25" customHeight="1" x14ac:dyDescent="0.25">
      <c r="A20" s="148"/>
      <c r="B20" s="150"/>
      <c r="C20" s="2" t="s">
        <v>8</v>
      </c>
      <c r="D20" s="95">
        <v>23</v>
      </c>
      <c r="E20" s="95"/>
      <c r="F20" s="95"/>
      <c r="G20" s="95"/>
      <c r="H20" s="95"/>
      <c r="I20" s="95"/>
      <c r="J20" s="35">
        <f t="shared" si="5"/>
        <v>23</v>
      </c>
      <c r="K20" s="36">
        <f t="shared" si="6"/>
        <v>100</v>
      </c>
      <c r="L20" s="37">
        <v>209</v>
      </c>
      <c r="M20" s="38">
        <f t="shared" si="0"/>
        <v>23</v>
      </c>
      <c r="N20" s="39">
        <f t="shared" si="1"/>
        <v>11</v>
      </c>
      <c r="O20" s="152"/>
      <c r="P20" s="38">
        <f t="shared" si="2"/>
        <v>0</v>
      </c>
      <c r="Q20" s="38">
        <f t="shared" si="3"/>
        <v>209</v>
      </c>
      <c r="R20" s="38">
        <f t="shared" si="7"/>
        <v>23</v>
      </c>
      <c r="S20" s="36">
        <f t="shared" si="4"/>
        <v>11</v>
      </c>
      <c r="T20" s="171"/>
      <c r="U20" s="157"/>
      <c r="V20" s="158"/>
    </row>
    <row r="21" spans="1:22" ht="11.25" customHeight="1" x14ac:dyDescent="0.25">
      <c r="A21" s="167">
        <v>5</v>
      </c>
      <c r="B21" s="168" t="s">
        <v>37</v>
      </c>
      <c r="C21" s="55" t="s">
        <v>7</v>
      </c>
      <c r="D21" s="96">
        <v>42</v>
      </c>
      <c r="E21" s="96"/>
      <c r="F21" s="96"/>
      <c r="G21" s="96"/>
      <c r="H21" s="96"/>
      <c r="I21" s="96"/>
      <c r="J21" s="28">
        <f t="shared" si="5"/>
        <v>42</v>
      </c>
      <c r="K21" s="56">
        <f t="shared" si="6"/>
        <v>100</v>
      </c>
      <c r="L21" s="30">
        <v>152</v>
      </c>
      <c r="M21" s="31">
        <f t="shared" si="0"/>
        <v>42</v>
      </c>
      <c r="N21" s="41">
        <f t="shared" si="1"/>
        <v>27.6</v>
      </c>
      <c r="O21" s="169" t="str">
        <f>IF(OR(N21="",N22=""),"",IF(AND(N21&gt;=80,N22&gt;=80),"可","否"))</f>
        <v>否</v>
      </c>
      <c r="P21" s="31">
        <f t="shared" si="2"/>
        <v>0</v>
      </c>
      <c r="Q21" s="31">
        <f t="shared" si="3"/>
        <v>152</v>
      </c>
      <c r="R21" s="31">
        <f t="shared" si="7"/>
        <v>42</v>
      </c>
      <c r="S21" s="34">
        <f t="shared" si="4"/>
        <v>27.6</v>
      </c>
      <c r="T21" s="170">
        <f t="shared" ref="T21" si="11">IF(OR(L21="",L22=""),"",ROUNDDOWN((R21+R22)/(Q21+Q22)*100,1))</f>
        <v>18</v>
      </c>
      <c r="U21" s="172"/>
      <c r="V21" s="173"/>
    </row>
    <row r="22" spans="1:22" ht="11.25" customHeight="1" x14ac:dyDescent="0.25">
      <c r="A22" s="148"/>
      <c r="B22" s="150"/>
      <c r="C22" s="2" t="s">
        <v>8</v>
      </c>
      <c r="D22" s="95">
        <v>23</v>
      </c>
      <c r="E22" s="95"/>
      <c r="F22" s="95"/>
      <c r="G22" s="95"/>
      <c r="H22" s="95"/>
      <c r="I22" s="95"/>
      <c r="J22" s="35">
        <f t="shared" si="5"/>
        <v>23</v>
      </c>
      <c r="K22" s="36">
        <f t="shared" si="6"/>
        <v>100</v>
      </c>
      <c r="L22" s="37">
        <v>209</v>
      </c>
      <c r="M22" s="38">
        <f t="shared" si="0"/>
        <v>23</v>
      </c>
      <c r="N22" s="39">
        <f t="shared" si="1"/>
        <v>11</v>
      </c>
      <c r="O22" s="152"/>
      <c r="P22" s="38">
        <f t="shared" si="2"/>
        <v>0</v>
      </c>
      <c r="Q22" s="38">
        <f t="shared" si="3"/>
        <v>209</v>
      </c>
      <c r="R22" s="38">
        <f t="shared" si="7"/>
        <v>23</v>
      </c>
      <c r="S22" s="36">
        <f t="shared" si="4"/>
        <v>11</v>
      </c>
      <c r="T22" s="171"/>
      <c r="U22" s="157"/>
      <c r="V22" s="158"/>
    </row>
    <row r="23" spans="1:22" ht="11.25" customHeight="1" x14ac:dyDescent="0.25">
      <c r="A23" s="167">
        <v>6</v>
      </c>
      <c r="B23" s="168" t="s">
        <v>34</v>
      </c>
      <c r="C23" s="55" t="s">
        <v>7</v>
      </c>
      <c r="D23" s="96">
        <v>42</v>
      </c>
      <c r="E23" s="96"/>
      <c r="F23" s="96"/>
      <c r="G23" s="96"/>
      <c r="H23" s="96"/>
      <c r="I23" s="96"/>
      <c r="J23" s="28">
        <f t="shared" si="5"/>
        <v>42</v>
      </c>
      <c r="K23" s="56">
        <f t="shared" si="6"/>
        <v>100</v>
      </c>
      <c r="L23" s="30">
        <v>152</v>
      </c>
      <c r="M23" s="31">
        <f t="shared" si="0"/>
        <v>42</v>
      </c>
      <c r="N23" s="41">
        <f t="shared" si="1"/>
        <v>27.6</v>
      </c>
      <c r="O23" s="169" t="str">
        <f>IF(OR(N23="",N24=""),"",IF(AND(N23&gt;=80,N24&gt;=80),"可","否"))</f>
        <v>否</v>
      </c>
      <c r="P23" s="31">
        <f t="shared" si="2"/>
        <v>0</v>
      </c>
      <c r="Q23" s="31">
        <f t="shared" si="3"/>
        <v>152</v>
      </c>
      <c r="R23" s="31">
        <f t="shared" si="7"/>
        <v>42</v>
      </c>
      <c r="S23" s="34">
        <f t="shared" si="4"/>
        <v>27.6</v>
      </c>
      <c r="T23" s="170">
        <f t="shared" ref="T23" si="12">IF(OR(L23="",L24=""),"",ROUNDDOWN((R23+R24)/(Q23+Q24)*100,1))</f>
        <v>18</v>
      </c>
      <c r="U23" s="172"/>
      <c r="V23" s="173"/>
    </row>
    <row r="24" spans="1:22" ht="11.25" customHeight="1" x14ac:dyDescent="0.25">
      <c r="A24" s="148"/>
      <c r="B24" s="150"/>
      <c r="C24" s="2" t="s">
        <v>8</v>
      </c>
      <c r="D24" s="95">
        <v>23</v>
      </c>
      <c r="E24" s="95"/>
      <c r="F24" s="95"/>
      <c r="G24" s="95"/>
      <c r="H24" s="95"/>
      <c r="I24" s="95"/>
      <c r="J24" s="35">
        <f t="shared" si="5"/>
        <v>23</v>
      </c>
      <c r="K24" s="36">
        <f t="shared" si="6"/>
        <v>100</v>
      </c>
      <c r="L24" s="37">
        <v>209</v>
      </c>
      <c r="M24" s="38">
        <f t="shared" si="0"/>
        <v>23</v>
      </c>
      <c r="N24" s="39">
        <f t="shared" si="1"/>
        <v>11</v>
      </c>
      <c r="O24" s="152"/>
      <c r="P24" s="38">
        <f t="shared" si="2"/>
        <v>0</v>
      </c>
      <c r="Q24" s="38">
        <f t="shared" si="3"/>
        <v>209</v>
      </c>
      <c r="R24" s="38">
        <f t="shared" si="7"/>
        <v>23</v>
      </c>
      <c r="S24" s="36">
        <f t="shared" si="4"/>
        <v>11</v>
      </c>
      <c r="T24" s="171"/>
      <c r="U24" s="157"/>
      <c r="V24" s="158"/>
    </row>
    <row r="25" spans="1:22" ht="11.25" customHeight="1" x14ac:dyDescent="0.25">
      <c r="A25" s="167">
        <v>7</v>
      </c>
      <c r="B25" s="168"/>
      <c r="C25" s="55" t="s">
        <v>7</v>
      </c>
      <c r="D25" s="96">
        <v>42</v>
      </c>
      <c r="E25" s="96"/>
      <c r="F25" s="96"/>
      <c r="G25" s="96"/>
      <c r="H25" s="96"/>
      <c r="I25" s="96"/>
      <c r="J25" s="28">
        <f t="shared" si="5"/>
        <v>42</v>
      </c>
      <c r="K25" s="56">
        <f t="shared" si="6"/>
        <v>100</v>
      </c>
      <c r="L25" s="30">
        <v>152</v>
      </c>
      <c r="M25" s="31">
        <f t="shared" si="0"/>
        <v>42</v>
      </c>
      <c r="N25" s="41">
        <f t="shared" si="1"/>
        <v>27.6</v>
      </c>
      <c r="O25" s="169" t="str">
        <f>IF(OR(N25="",N26=""),"",IF(AND(N25&gt;=80,N26&gt;=80),"可","否"))</f>
        <v>否</v>
      </c>
      <c r="P25" s="31">
        <f t="shared" si="2"/>
        <v>0</v>
      </c>
      <c r="Q25" s="31">
        <f t="shared" si="3"/>
        <v>152</v>
      </c>
      <c r="R25" s="31">
        <f t="shared" si="7"/>
        <v>42</v>
      </c>
      <c r="S25" s="34">
        <f t="shared" si="4"/>
        <v>27.6</v>
      </c>
      <c r="T25" s="170">
        <f t="shared" ref="T25" si="13">IF(OR(L25="",L26=""),"",ROUNDDOWN((R25+R26)/(Q25+Q26)*100,1))</f>
        <v>18</v>
      </c>
      <c r="U25" s="172"/>
      <c r="V25" s="173"/>
    </row>
    <row r="26" spans="1:22" ht="11.25" customHeight="1" x14ac:dyDescent="0.25">
      <c r="A26" s="148"/>
      <c r="B26" s="150"/>
      <c r="C26" s="2" t="s">
        <v>8</v>
      </c>
      <c r="D26" s="95">
        <v>23</v>
      </c>
      <c r="E26" s="95"/>
      <c r="F26" s="95"/>
      <c r="G26" s="95"/>
      <c r="H26" s="95"/>
      <c r="I26" s="95"/>
      <c r="J26" s="35">
        <f t="shared" si="5"/>
        <v>23</v>
      </c>
      <c r="K26" s="36">
        <f t="shared" si="6"/>
        <v>100</v>
      </c>
      <c r="L26" s="37">
        <v>209</v>
      </c>
      <c r="M26" s="38">
        <f t="shared" si="0"/>
        <v>23</v>
      </c>
      <c r="N26" s="39">
        <f t="shared" si="1"/>
        <v>11</v>
      </c>
      <c r="O26" s="152"/>
      <c r="P26" s="38">
        <f t="shared" si="2"/>
        <v>0</v>
      </c>
      <c r="Q26" s="38">
        <f t="shared" si="3"/>
        <v>209</v>
      </c>
      <c r="R26" s="38">
        <f t="shared" si="7"/>
        <v>23</v>
      </c>
      <c r="S26" s="36">
        <f t="shared" si="4"/>
        <v>11</v>
      </c>
      <c r="T26" s="171"/>
      <c r="U26" s="157"/>
      <c r="V26" s="158"/>
    </row>
    <row r="27" spans="1:22" ht="11.25" customHeight="1" x14ac:dyDescent="0.25">
      <c r="A27" s="167">
        <v>8</v>
      </c>
      <c r="B27" s="168"/>
      <c r="C27" s="55" t="s">
        <v>7</v>
      </c>
      <c r="D27" s="96">
        <v>42</v>
      </c>
      <c r="E27" s="96"/>
      <c r="F27" s="96"/>
      <c r="G27" s="96"/>
      <c r="H27" s="96"/>
      <c r="I27" s="96"/>
      <c r="J27" s="28">
        <f t="shared" si="5"/>
        <v>42</v>
      </c>
      <c r="K27" s="56">
        <f t="shared" si="6"/>
        <v>100</v>
      </c>
      <c r="L27" s="30">
        <v>152</v>
      </c>
      <c r="M27" s="31">
        <f t="shared" si="0"/>
        <v>42</v>
      </c>
      <c r="N27" s="41">
        <f t="shared" si="1"/>
        <v>27.6</v>
      </c>
      <c r="O27" s="169" t="str">
        <f>IF(OR(N27="",N28=""),"",IF(AND(N27&gt;=80,N28&gt;=80),"可","否"))</f>
        <v>否</v>
      </c>
      <c r="P27" s="31">
        <f t="shared" si="2"/>
        <v>0</v>
      </c>
      <c r="Q27" s="31">
        <f t="shared" si="3"/>
        <v>152</v>
      </c>
      <c r="R27" s="31">
        <f t="shared" si="7"/>
        <v>42</v>
      </c>
      <c r="S27" s="34">
        <f t="shared" si="4"/>
        <v>27.6</v>
      </c>
      <c r="T27" s="170">
        <f t="shared" ref="T27" si="14">IF(OR(L27="",L28=""),"",ROUNDDOWN((R27+R28)/(Q27+Q28)*100,1))</f>
        <v>18</v>
      </c>
      <c r="U27" s="172"/>
      <c r="V27" s="173"/>
    </row>
    <row r="28" spans="1:22" ht="11.25" customHeight="1" x14ac:dyDescent="0.25">
      <c r="A28" s="148"/>
      <c r="B28" s="150"/>
      <c r="C28" s="2" t="s">
        <v>8</v>
      </c>
      <c r="D28" s="95">
        <v>23</v>
      </c>
      <c r="E28" s="95"/>
      <c r="F28" s="95"/>
      <c r="G28" s="95"/>
      <c r="H28" s="95"/>
      <c r="I28" s="95"/>
      <c r="J28" s="35">
        <f t="shared" si="5"/>
        <v>23</v>
      </c>
      <c r="K28" s="36">
        <f t="shared" si="6"/>
        <v>100</v>
      </c>
      <c r="L28" s="37">
        <v>209</v>
      </c>
      <c r="M28" s="38">
        <f t="shared" si="0"/>
        <v>23</v>
      </c>
      <c r="N28" s="39">
        <f t="shared" si="1"/>
        <v>11</v>
      </c>
      <c r="O28" s="152"/>
      <c r="P28" s="38">
        <f t="shared" si="2"/>
        <v>0</v>
      </c>
      <c r="Q28" s="38">
        <f t="shared" si="3"/>
        <v>209</v>
      </c>
      <c r="R28" s="38">
        <f t="shared" si="7"/>
        <v>23</v>
      </c>
      <c r="S28" s="36">
        <f t="shared" si="4"/>
        <v>11</v>
      </c>
      <c r="T28" s="171"/>
      <c r="U28" s="157"/>
      <c r="V28" s="158"/>
    </row>
    <row r="29" spans="1:22" ht="11.25" customHeight="1" x14ac:dyDescent="0.25">
      <c r="A29" s="167">
        <v>9</v>
      </c>
      <c r="B29" s="168"/>
      <c r="C29" s="55" t="s">
        <v>7</v>
      </c>
      <c r="D29" s="96">
        <v>42</v>
      </c>
      <c r="E29" s="96"/>
      <c r="F29" s="96"/>
      <c r="G29" s="96"/>
      <c r="H29" s="96"/>
      <c r="I29" s="96"/>
      <c r="J29" s="28">
        <f t="shared" si="5"/>
        <v>42</v>
      </c>
      <c r="K29" s="56">
        <f t="shared" si="6"/>
        <v>100</v>
      </c>
      <c r="L29" s="30">
        <v>152</v>
      </c>
      <c r="M29" s="31">
        <f t="shared" si="0"/>
        <v>42</v>
      </c>
      <c r="N29" s="41">
        <f t="shared" si="1"/>
        <v>27.6</v>
      </c>
      <c r="O29" s="169" t="str">
        <f>IF(OR(N29="",N30=""),"",IF(AND(N29&gt;=80,N30&gt;=80),"可","否"))</f>
        <v>否</v>
      </c>
      <c r="P29" s="31">
        <f t="shared" si="2"/>
        <v>0</v>
      </c>
      <c r="Q29" s="31">
        <f t="shared" si="3"/>
        <v>152</v>
      </c>
      <c r="R29" s="31">
        <f t="shared" si="7"/>
        <v>42</v>
      </c>
      <c r="S29" s="34">
        <f t="shared" si="4"/>
        <v>27.6</v>
      </c>
      <c r="T29" s="170">
        <f t="shared" ref="T29" si="15">IF(OR(L29="",L30=""),"",ROUNDDOWN((R29+R30)/(Q29+Q30)*100,1))</f>
        <v>18</v>
      </c>
      <c r="U29" s="172"/>
      <c r="V29" s="173"/>
    </row>
    <row r="30" spans="1:22" ht="11.25" customHeight="1" x14ac:dyDescent="0.25">
      <c r="A30" s="148"/>
      <c r="B30" s="150"/>
      <c r="C30" s="2" t="s">
        <v>8</v>
      </c>
      <c r="D30" s="95">
        <v>23</v>
      </c>
      <c r="E30" s="95"/>
      <c r="F30" s="95"/>
      <c r="G30" s="95"/>
      <c r="H30" s="95"/>
      <c r="I30" s="95"/>
      <c r="J30" s="35">
        <f t="shared" si="5"/>
        <v>23</v>
      </c>
      <c r="K30" s="36">
        <f t="shared" si="6"/>
        <v>100</v>
      </c>
      <c r="L30" s="37">
        <v>209</v>
      </c>
      <c r="M30" s="38">
        <f t="shared" si="0"/>
        <v>23</v>
      </c>
      <c r="N30" s="39">
        <f t="shared" si="1"/>
        <v>11</v>
      </c>
      <c r="O30" s="152"/>
      <c r="P30" s="38">
        <f t="shared" si="2"/>
        <v>0</v>
      </c>
      <c r="Q30" s="38">
        <f t="shared" si="3"/>
        <v>209</v>
      </c>
      <c r="R30" s="38">
        <f t="shared" si="7"/>
        <v>23</v>
      </c>
      <c r="S30" s="36">
        <f t="shared" si="4"/>
        <v>11</v>
      </c>
      <c r="T30" s="171"/>
      <c r="U30" s="157"/>
      <c r="V30" s="158"/>
    </row>
    <row r="31" spans="1:22" ht="11.25" customHeight="1" x14ac:dyDescent="0.25">
      <c r="A31" s="167">
        <v>10</v>
      </c>
      <c r="B31" s="168"/>
      <c r="C31" s="55" t="s">
        <v>7</v>
      </c>
      <c r="D31" s="96">
        <v>42</v>
      </c>
      <c r="E31" s="96"/>
      <c r="F31" s="96"/>
      <c r="G31" s="96"/>
      <c r="H31" s="96"/>
      <c r="I31" s="96"/>
      <c r="J31" s="28">
        <f t="shared" si="5"/>
        <v>42</v>
      </c>
      <c r="K31" s="56">
        <f t="shared" si="6"/>
        <v>100</v>
      </c>
      <c r="L31" s="30">
        <v>152</v>
      </c>
      <c r="M31" s="31">
        <f t="shared" si="0"/>
        <v>42</v>
      </c>
      <c r="N31" s="41">
        <f t="shared" si="1"/>
        <v>27.6</v>
      </c>
      <c r="O31" s="169" t="str">
        <f>IF(OR(N31="",N32=""),"",IF(AND(N31&gt;=80,N32&gt;=80),"可","否"))</f>
        <v>否</v>
      </c>
      <c r="P31" s="31">
        <f t="shared" si="2"/>
        <v>0</v>
      </c>
      <c r="Q31" s="31">
        <f t="shared" si="3"/>
        <v>152</v>
      </c>
      <c r="R31" s="31">
        <f t="shared" si="7"/>
        <v>42</v>
      </c>
      <c r="S31" s="34">
        <f t="shared" si="4"/>
        <v>27.6</v>
      </c>
      <c r="T31" s="170">
        <f t="shared" ref="T31" si="16">IF(OR(L31="",L32=""),"",ROUNDDOWN((R31+R32)/(Q31+Q32)*100,1))</f>
        <v>18</v>
      </c>
      <c r="U31" s="172"/>
      <c r="V31" s="173"/>
    </row>
    <row r="32" spans="1:22" ht="11.25" customHeight="1" x14ac:dyDescent="0.25">
      <c r="A32" s="148"/>
      <c r="B32" s="150"/>
      <c r="C32" s="2" t="s">
        <v>8</v>
      </c>
      <c r="D32" s="95">
        <v>23</v>
      </c>
      <c r="E32" s="95"/>
      <c r="F32" s="95"/>
      <c r="G32" s="95"/>
      <c r="H32" s="95"/>
      <c r="I32" s="95"/>
      <c r="J32" s="35">
        <f t="shared" si="5"/>
        <v>23</v>
      </c>
      <c r="K32" s="36">
        <f t="shared" si="6"/>
        <v>100</v>
      </c>
      <c r="L32" s="37">
        <v>209</v>
      </c>
      <c r="M32" s="38">
        <f t="shared" si="0"/>
        <v>23</v>
      </c>
      <c r="N32" s="39">
        <f t="shared" si="1"/>
        <v>11</v>
      </c>
      <c r="O32" s="152"/>
      <c r="P32" s="38">
        <f t="shared" si="2"/>
        <v>0</v>
      </c>
      <c r="Q32" s="38">
        <f t="shared" si="3"/>
        <v>209</v>
      </c>
      <c r="R32" s="38">
        <f t="shared" si="7"/>
        <v>23</v>
      </c>
      <c r="S32" s="36">
        <f t="shared" si="4"/>
        <v>11</v>
      </c>
      <c r="T32" s="171"/>
      <c r="U32" s="157"/>
      <c r="V32" s="158"/>
    </row>
    <row r="33" spans="1:22" ht="11.25" customHeight="1" x14ac:dyDescent="0.25">
      <c r="A33" s="167">
        <v>11</v>
      </c>
      <c r="B33" s="168"/>
      <c r="C33" s="55" t="s">
        <v>7</v>
      </c>
      <c r="D33" s="96">
        <v>42</v>
      </c>
      <c r="E33" s="96"/>
      <c r="F33" s="96"/>
      <c r="G33" s="96"/>
      <c r="H33" s="96"/>
      <c r="I33" s="96"/>
      <c r="J33" s="28">
        <f t="shared" si="5"/>
        <v>42</v>
      </c>
      <c r="K33" s="56">
        <f t="shared" si="6"/>
        <v>100</v>
      </c>
      <c r="L33" s="30">
        <v>152</v>
      </c>
      <c r="M33" s="31">
        <f t="shared" si="0"/>
        <v>42</v>
      </c>
      <c r="N33" s="41">
        <f t="shared" si="1"/>
        <v>27.6</v>
      </c>
      <c r="O33" s="169" t="str">
        <f>IF(OR(N33="",N34=""),"",IF(AND(N33&gt;=80,N34&gt;=80),"可","否"))</f>
        <v>否</v>
      </c>
      <c r="P33" s="31">
        <f t="shared" si="2"/>
        <v>0</v>
      </c>
      <c r="Q33" s="31">
        <f t="shared" si="3"/>
        <v>152</v>
      </c>
      <c r="R33" s="31">
        <f t="shared" si="7"/>
        <v>42</v>
      </c>
      <c r="S33" s="34">
        <f t="shared" si="4"/>
        <v>27.6</v>
      </c>
      <c r="T33" s="170">
        <f t="shared" ref="T33" si="17">IF(OR(L33="",L34=""),"",ROUNDDOWN((R33+R34)/(Q33+Q34)*100,1))</f>
        <v>18</v>
      </c>
      <c r="U33" s="172"/>
      <c r="V33" s="173"/>
    </row>
    <row r="34" spans="1:22" ht="11.25" customHeight="1" x14ac:dyDescent="0.25">
      <c r="A34" s="148"/>
      <c r="B34" s="150"/>
      <c r="C34" s="2" t="s">
        <v>8</v>
      </c>
      <c r="D34" s="95">
        <v>23</v>
      </c>
      <c r="E34" s="95"/>
      <c r="F34" s="95"/>
      <c r="G34" s="95"/>
      <c r="H34" s="95"/>
      <c r="I34" s="95"/>
      <c r="J34" s="35">
        <f t="shared" si="5"/>
        <v>23</v>
      </c>
      <c r="K34" s="36">
        <f t="shared" si="6"/>
        <v>100</v>
      </c>
      <c r="L34" s="37">
        <v>209</v>
      </c>
      <c r="M34" s="38">
        <f t="shared" si="0"/>
        <v>23</v>
      </c>
      <c r="N34" s="39">
        <f t="shared" si="1"/>
        <v>11</v>
      </c>
      <c r="O34" s="152"/>
      <c r="P34" s="38">
        <f t="shared" si="2"/>
        <v>0</v>
      </c>
      <c r="Q34" s="38">
        <f t="shared" si="3"/>
        <v>209</v>
      </c>
      <c r="R34" s="38">
        <f t="shared" si="7"/>
        <v>23</v>
      </c>
      <c r="S34" s="36">
        <f t="shared" si="4"/>
        <v>11</v>
      </c>
      <c r="T34" s="171"/>
      <c r="U34" s="157"/>
      <c r="V34" s="158"/>
    </row>
    <row r="35" spans="1:22" ht="11.25" customHeight="1" x14ac:dyDescent="0.25">
      <c r="A35" s="167">
        <v>12</v>
      </c>
      <c r="B35" s="168"/>
      <c r="C35" s="55" t="s">
        <v>7</v>
      </c>
      <c r="D35" s="96">
        <v>42</v>
      </c>
      <c r="E35" s="96"/>
      <c r="F35" s="96"/>
      <c r="G35" s="96"/>
      <c r="H35" s="96"/>
      <c r="I35" s="96"/>
      <c r="J35" s="28">
        <f t="shared" si="5"/>
        <v>42</v>
      </c>
      <c r="K35" s="56">
        <f t="shared" si="6"/>
        <v>100</v>
      </c>
      <c r="L35" s="30">
        <v>152</v>
      </c>
      <c r="M35" s="31">
        <f t="shared" si="0"/>
        <v>42</v>
      </c>
      <c r="N35" s="41">
        <f t="shared" si="1"/>
        <v>27.6</v>
      </c>
      <c r="O35" s="169" t="str">
        <f>IF(OR(N35="",N36=""),"",IF(AND(N35&gt;=80,N36&gt;=80),"可","否"))</f>
        <v>否</v>
      </c>
      <c r="P35" s="31">
        <f t="shared" si="2"/>
        <v>0</v>
      </c>
      <c r="Q35" s="31">
        <f t="shared" si="3"/>
        <v>152</v>
      </c>
      <c r="R35" s="31">
        <f t="shared" si="7"/>
        <v>42</v>
      </c>
      <c r="S35" s="34">
        <f t="shared" si="4"/>
        <v>27.6</v>
      </c>
      <c r="T35" s="170">
        <f t="shared" ref="T35" si="18">IF(OR(L35="",L36=""),"",ROUNDDOWN((R35+R36)/(Q35+Q36)*100,1))</f>
        <v>18</v>
      </c>
      <c r="U35" s="172"/>
      <c r="V35" s="173"/>
    </row>
    <row r="36" spans="1:22" ht="11.25" customHeight="1" x14ac:dyDescent="0.25">
      <c r="A36" s="148"/>
      <c r="B36" s="150"/>
      <c r="C36" s="2" t="s">
        <v>8</v>
      </c>
      <c r="D36" s="95">
        <v>23</v>
      </c>
      <c r="E36" s="95"/>
      <c r="F36" s="95"/>
      <c r="G36" s="95"/>
      <c r="H36" s="95"/>
      <c r="I36" s="95"/>
      <c r="J36" s="35">
        <f t="shared" si="5"/>
        <v>23</v>
      </c>
      <c r="K36" s="36">
        <f t="shared" si="6"/>
        <v>100</v>
      </c>
      <c r="L36" s="37">
        <v>209</v>
      </c>
      <c r="M36" s="38">
        <f t="shared" si="0"/>
        <v>23</v>
      </c>
      <c r="N36" s="39">
        <f t="shared" si="1"/>
        <v>11</v>
      </c>
      <c r="O36" s="152"/>
      <c r="P36" s="38">
        <f t="shared" si="2"/>
        <v>0</v>
      </c>
      <c r="Q36" s="38">
        <f t="shared" si="3"/>
        <v>209</v>
      </c>
      <c r="R36" s="38">
        <f t="shared" si="7"/>
        <v>23</v>
      </c>
      <c r="S36" s="36">
        <f t="shared" si="4"/>
        <v>11</v>
      </c>
      <c r="T36" s="171"/>
      <c r="U36" s="157"/>
      <c r="V36" s="158"/>
    </row>
    <row r="37" spans="1:22" ht="11.25" customHeight="1" x14ac:dyDescent="0.25">
      <c r="A37" s="167">
        <v>13</v>
      </c>
      <c r="B37" s="168"/>
      <c r="C37" s="55" t="s">
        <v>7</v>
      </c>
      <c r="D37" s="96">
        <v>42</v>
      </c>
      <c r="E37" s="96"/>
      <c r="F37" s="96"/>
      <c r="G37" s="96"/>
      <c r="H37" s="96"/>
      <c r="I37" s="96"/>
      <c r="J37" s="28">
        <f t="shared" si="5"/>
        <v>42</v>
      </c>
      <c r="K37" s="56">
        <f t="shared" si="6"/>
        <v>100</v>
      </c>
      <c r="L37" s="30">
        <v>152</v>
      </c>
      <c r="M37" s="31">
        <f t="shared" si="0"/>
        <v>42</v>
      </c>
      <c r="N37" s="41">
        <f t="shared" si="1"/>
        <v>27.6</v>
      </c>
      <c r="O37" s="169" t="str">
        <f>IF(OR(N37="",N38=""),"",IF(AND(N37&gt;=80,N38&gt;=80),"可","否"))</f>
        <v>否</v>
      </c>
      <c r="P37" s="31">
        <f t="shared" si="2"/>
        <v>0</v>
      </c>
      <c r="Q37" s="31">
        <f t="shared" si="3"/>
        <v>152</v>
      </c>
      <c r="R37" s="31">
        <f t="shared" si="7"/>
        <v>42</v>
      </c>
      <c r="S37" s="34">
        <f t="shared" si="4"/>
        <v>27.6</v>
      </c>
      <c r="T37" s="170">
        <f t="shared" ref="T37" si="19">IF(OR(L37="",L38=""),"",ROUNDDOWN((R37+R38)/(Q37+Q38)*100,1))</f>
        <v>18</v>
      </c>
      <c r="U37" s="172"/>
      <c r="V37" s="173"/>
    </row>
    <row r="38" spans="1:22" ht="11.25" customHeight="1" x14ac:dyDescent="0.25">
      <c r="A38" s="148"/>
      <c r="B38" s="150"/>
      <c r="C38" s="2" t="s">
        <v>8</v>
      </c>
      <c r="D38" s="95">
        <v>23</v>
      </c>
      <c r="E38" s="95"/>
      <c r="F38" s="95"/>
      <c r="G38" s="95"/>
      <c r="H38" s="95"/>
      <c r="I38" s="95"/>
      <c r="J38" s="35">
        <f t="shared" si="5"/>
        <v>23</v>
      </c>
      <c r="K38" s="36">
        <f t="shared" si="6"/>
        <v>100</v>
      </c>
      <c r="L38" s="37">
        <v>209</v>
      </c>
      <c r="M38" s="38">
        <f t="shared" si="0"/>
        <v>23</v>
      </c>
      <c r="N38" s="39">
        <f t="shared" si="1"/>
        <v>11</v>
      </c>
      <c r="O38" s="152"/>
      <c r="P38" s="38">
        <f t="shared" si="2"/>
        <v>0</v>
      </c>
      <c r="Q38" s="38">
        <f t="shared" si="3"/>
        <v>209</v>
      </c>
      <c r="R38" s="38">
        <f t="shared" si="7"/>
        <v>23</v>
      </c>
      <c r="S38" s="36">
        <f t="shared" si="4"/>
        <v>11</v>
      </c>
      <c r="T38" s="171"/>
      <c r="U38" s="157"/>
      <c r="V38" s="158"/>
    </row>
    <row r="39" spans="1:22" ht="11.25" customHeight="1" x14ac:dyDescent="0.25">
      <c r="A39" s="167">
        <v>14</v>
      </c>
      <c r="B39" s="168"/>
      <c r="C39" s="55" t="s">
        <v>7</v>
      </c>
      <c r="D39" s="96">
        <v>42</v>
      </c>
      <c r="E39" s="96"/>
      <c r="F39" s="96"/>
      <c r="G39" s="96"/>
      <c r="H39" s="96"/>
      <c r="I39" s="96"/>
      <c r="J39" s="28">
        <f t="shared" si="5"/>
        <v>42</v>
      </c>
      <c r="K39" s="56">
        <f t="shared" si="6"/>
        <v>100</v>
      </c>
      <c r="L39" s="30">
        <v>152</v>
      </c>
      <c r="M39" s="31">
        <f t="shared" si="0"/>
        <v>42</v>
      </c>
      <c r="N39" s="41">
        <f t="shared" si="1"/>
        <v>27.6</v>
      </c>
      <c r="O39" s="169" t="str">
        <f>IF(OR(N39="",N40=""),"",IF(AND(N39&gt;=80,N40&gt;=80),"可","否"))</f>
        <v>否</v>
      </c>
      <c r="P39" s="31">
        <f t="shared" si="2"/>
        <v>0</v>
      </c>
      <c r="Q39" s="31">
        <f t="shared" si="3"/>
        <v>152</v>
      </c>
      <c r="R39" s="31">
        <f t="shared" si="7"/>
        <v>42</v>
      </c>
      <c r="S39" s="34">
        <f t="shared" si="4"/>
        <v>27.6</v>
      </c>
      <c r="T39" s="170">
        <f t="shared" ref="T39" si="20">IF(OR(L39="",L40=""),"",ROUNDDOWN((R39+R40)/(Q39+Q40)*100,1))</f>
        <v>18</v>
      </c>
      <c r="U39" s="172"/>
      <c r="V39" s="173"/>
    </row>
    <row r="40" spans="1:22" ht="11.25" customHeight="1" x14ac:dyDescent="0.25">
      <c r="A40" s="148"/>
      <c r="B40" s="150"/>
      <c r="C40" s="2" t="s">
        <v>8</v>
      </c>
      <c r="D40" s="95">
        <v>23</v>
      </c>
      <c r="E40" s="95"/>
      <c r="F40" s="95"/>
      <c r="G40" s="95"/>
      <c r="H40" s="95"/>
      <c r="I40" s="95"/>
      <c r="J40" s="35">
        <f t="shared" si="5"/>
        <v>23</v>
      </c>
      <c r="K40" s="36">
        <f t="shared" si="6"/>
        <v>100</v>
      </c>
      <c r="L40" s="37">
        <v>209</v>
      </c>
      <c r="M40" s="38">
        <f t="shared" si="0"/>
        <v>23</v>
      </c>
      <c r="N40" s="39">
        <f t="shared" si="1"/>
        <v>11</v>
      </c>
      <c r="O40" s="152"/>
      <c r="P40" s="38">
        <f t="shared" si="2"/>
        <v>0</v>
      </c>
      <c r="Q40" s="38">
        <f t="shared" si="3"/>
        <v>209</v>
      </c>
      <c r="R40" s="38">
        <f t="shared" si="7"/>
        <v>23</v>
      </c>
      <c r="S40" s="36">
        <f t="shared" si="4"/>
        <v>11</v>
      </c>
      <c r="T40" s="171"/>
      <c r="U40" s="157"/>
      <c r="V40" s="158"/>
    </row>
    <row r="41" spans="1:22" ht="11.25" customHeight="1" x14ac:dyDescent="0.25">
      <c r="A41" s="167">
        <v>15</v>
      </c>
      <c r="B41" s="168"/>
      <c r="C41" s="55" t="s">
        <v>7</v>
      </c>
      <c r="D41" s="96">
        <v>42</v>
      </c>
      <c r="E41" s="96"/>
      <c r="F41" s="96"/>
      <c r="G41" s="96"/>
      <c r="H41" s="96"/>
      <c r="I41" s="96"/>
      <c r="J41" s="28">
        <f t="shared" si="5"/>
        <v>42</v>
      </c>
      <c r="K41" s="56">
        <f t="shared" si="6"/>
        <v>100</v>
      </c>
      <c r="L41" s="30">
        <v>152</v>
      </c>
      <c r="M41" s="31">
        <f t="shared" si="0"/>
        <v>42</v>
      </c>
      <c r="N41" s="41">
        <f t="shared" si="1"/>
        <v>27.6</v>
      </c>
      <c r="O41" s="169" t="str">
        <f>IF(OR(N41="",N42=""),"",IF(AND(N41&gt;=80,N42&gt;=80),"可","否"))</f>
        <v>否</v>
      </c>
      <c r="P41" s="31">
        <f t="shared" si="2"/>
        <v>0</v>
      </c>
      <c r="Q41" s="31">
        <f t="shared" si="3"/>
        <v>152</v>
      </c>
      <c r="R41" s="31">
        <f t="shared" si="7"/>
        <v>42</v>
      </c>
      <c r="S41" s="34">
        <f t="shared" si="4"/>
        <v>27.6</v>
      </c>
      <c r="T41" s="170">
        <f t="shared" ref="T41" si="21">IF(OR(L41="",L42=""),"",ROUNDDOWN((R41+R42)/(Q41+Q42)*100,1))</f>
        <v>18</v>
      </c>
      <c r="U41" s="172"/>
      <c r="V41" s="173"/>
    </row>
    <row r="42" spans="1:22" ht="11.25" customHeight="1" x14ac:dyDescent="0.25">
      <c r="A42" s="148"/>
      <c r="B42" s="150"/>
      <c r="C42" s="2" t="s">
        <v>8</v>
      </c>
      <c r="D42" s="95">
        <v>23</v>
      </c>
      <c r="E42" s="95"/>
      <c r="F42" s="95"/>
      <c r="G42" s="95"/>
      <c r="H42" s="95"/>
      <c r="I42" s="95"/>
      <c r="J42" s="35">
        <f t="shared" si="5"/>
        <v>23</v>
      </c>
      <c r="K42" s="36">
        <f t="shared" si="6"/>
        <v>100</v>
      </c>
      <c r="L42" s="37">
        <v>209</v>
      </c>
      <c r="M42" s="38">
        <f t="shared" si="0"/>
        <v>23</v>
      </c>
      <c r="N42" s="39">
        <f t="shared" si="1"/>
        <v>11</v>
      </c>
      <c r="O42" s="152"/>
      <c r="P42" s="38">
        <f t="shared" si="2"/>
        <v>0</v>
      </c>
      <c r="Q42" s="38">
        <f t="shared" si="3"/>
        <v>209</v>
      </c>
      <c r="R42" s="38">
        <f t="shared" si="7"/>
        <v>23</v>
      </c>
      <c r="S42" s="36">
        <f t="shared" si="4"/>
        <v>11</v>
      </c>
      <c r="T42" s="171"/>
      <c r="U42" s="157"/>
      <c r="V42" s="158"/>
    </row>
    <row r="43" spans="1:22" ht="11.25" customHeight="1" x14ac:dyDescent="0.25">
      <c r="A43" s="167">
        <v>16</v>
      </c>
      <c r="B43" s="168"/>
      <c r="C43" s="55" t="s">
        <v>7</v>
      </c>
      <c r="D43" s="96">
        <v>42</v>
      </c>
      <c r="E43" s="96"/>
      <c r="F43" s="96"/>
      <c r="G43" s="96"/>
      <c r="H43" s="96"/>
      <c r="I43" s="96"/>
      <c r="J43" s="28">
        <f t="shared" si="5"/>
        <v>42</v>
      </c>
      <c r="K43" s="56">
        <f t="shared" si="6"/>
        <v>100</v>
      </c>
      <c r="L43" s="30">
        <v>152</v>
      </c>
      <c r="M43" s="31">
        <f t="shared" si="0"/>
        <v>42</v>
      </c>
      <c r="N43" s="41">
        <f t="shared" si="1"/>
        <v>27.6</v>
      </c>
      <c r="O43" s="169" t="str">
        <f>IF(OR(N43="",N44=""),"",IF(AND(N43&gt;=80,N44&gt;=80),"可","否"))</f>
        <v>否</v>
      </c>
      <c r="P43" s="31">
        <f t="shared" si="2"/>
        <v>0</v>
      </c>
      <c r="Q43" s="31">
        <f t="shared" si="3"/>
        <v>152</v>
      </c>
      <c r="R43" s="31">
        <f t="shared" si="7"/>
        <v>42</v>
      </c>
      <c r="S43" s="34">
        <f t="shared" si="4"/>
        <v>27.6</v>
      </c>
      <c r="T43" s="170">
        <f t="shared" ref="T43" si="22">IF(OR(L43="",L44=""),"",ROUNDDOWN((R43+R44)/(Q43+Q44)*100,1))</f>
        <v>18</v>
      </c>
      <c r="U43" s="172"/>
      <c r="V43" s="173"/>
    </row>
    <row r="44" spans="1:22" ht="11.25" customHeight="1" x14ac:dyDescent="0.25">
      <c r="A44" s="148"/>
      <c r="B44" s="150"/>
      <c r="C44" s="2" t="s">
        <v>8</v>
      </c>
      <c r="D44" s="95">
        <v>23</v>
      </c>
      <c r="E44" s="95"/>
      <c r="F44" s="95"/>
      <c r="G44" s="95"/>
      <c r="H44" s="95"/>
      <c r="I44" s="95"/>
      <c r="J44" s="35">
        <f t="shared" si="5"/>
        <v>23</v>
      </c>
      <c r="K44" s="36">
        <f t="shared" si="6"/>
        <v>100</v>
      </c>
      <c r="L44" s="37">
        <v>209</v>
      </c>
      <c r="M44" s="38">
        <f t="shared" si="0"/>
        <v>23</v>
      </c>
      <c r="N44" s="39">
        <f t="shared" si="1"/>
        <v>11</v>
      </c>
      <c r="O44" s="152"/>
      <c r="P44" s="38">
        <f t="shared" si="2"/>
        <v>0</v>
      </c>
      <c r="Q44" s="38">
        <f t="shared" si="3"/>
        <v>209</v>
      </c>
      <c r="R44" s="38">
        <f t="shared" si="7"/>
        <v>23</v>
      </c>
      <c r="S44" s="36">
        <f t="shared" si="4"/>
        <v>11</v>
      </c>
      <c r="T44" s="171"/>
      <c r="U44" s="157"/>
      <c r="V44" s="158"/>
    </row>
    <row r="45" spans="1:22" ht="11.25" customHeight="1" x14ac:dyDescent="0.25">
      <c r="A45" s="167">
        <v>17</v>
      </c>
      <c r="B45" s="168"/>
      <c r="C45" s="55" t="s">
        <v>7</v>
      </c>
      <c r="D45" s="96">
        <v>42</v>
      </c>
      <c r="E45" s="96"/>
      <c r="F45" s="96"/>
      <c r="G45" s="96"/>
      <c r="H45" s="96"/>
      <c r="I45" s="96"/>
      <c r="J45" s="28">
        <f t="shared" si="5"/>
        <v>42</v>
      </c>
      <c r="K45" s="56">
        <f t="shared" si="6"/>
        <v>100</v>
      </c>
      <c r="L45" s="30">
        <v>152</v>
      </c>
      <c r="M45" s="31">
        <f t="shared" si="0"/>
        <v>42</v>
      </c>
      <c r="N45" s="41">
        <f t="shared" si="1"/>
        <v>27.6</v>
      </c>
      <c r="O45" s="169" t="str">
        <f>IF(OR(N45="",N46=""),"",IF(AND(N45&gt;=80,N46&gt;=80),"可","否"))</f>
        <v>否</v>
      </c>
      <c r="P45" s="31">
        <f t="shared" si="2"/>
        <v>0</v>
      </c>
      <c r="Q45" s="31">
        <f t="shared" si="3"/>
        <v>152</v>
      </c>
      <c r="R45" s="31">
        <f t="shared" si="7"/>
        <v>42</v>
      </c>
      <c r="S45" s="34">
        <f t="shared" si="4"/>
        <v>27.6</v>
      </c>
      <c r="T45" s="170">
        <f t="shared" ref="T45" si="23">IF(OR(L45="",L46=""),"",ROUNDDOWN((R45+R46)/(Q45+Q46)*100,1))</f>
        <v>18</v>
      </c>
      <c r="U45" s="172"/>
      <c r="V45" s="173"/>
    </row>
    <row r="46" spans="1:22" ht="11.25" customHeight="1" x14ac:dyDescent="0.25">
      <c r="A46" s="148"/>
      <c r="B46" s="150"/>
      <c r="C46" s="2" t="s">
        <v>8</v>
      </c>
      <c r="D46" s="95">
        <v>23</v>
      </c>
      <c r="E46" s="95"/>
      <c r="F46" s="95"/>
      <c r="G46" s="95"/>
      <c r="H46" s="95"/>
      <c r="I46" s="95"/>
      <c r="J46" s="35">
        <f t="shared" si="5"/>
        <v>23</v>
      </c>
      <c r="K46" s="36">
        <f t="shared" si="6"/>
        <v>100</v>
      </c>
      <c r="L46" s="37">
        <v>209</v>
      </c>
      <c r="M46" s="38">
        <f t="shared" si="0"/>
        <v>23</v>
      </c>
      <c r="N46" s="39">
        <f t="shared" si="1"/>
        <v>11</v>
      </c>
      <c r="O46" s="152"/>
      <c r="P46" s="38">
        <f t="shared" si="2"/>
        <v>0</v>
      </c>
      <c r="Q46" s="38">
        <f t="shared" si="3"/>
        <v>209</v>
      </c>
      <c r="R46" s="38">
        <f t="shared" si="7"/>
        <v>23</v>
      </c>
      <c r="S46" s="36">
        <f t="shared" si="4"/>
        <v>11</v>
      </c>
      <c r="T46" s="171"/>
      <c r="U46" s="157"/>
      <c r="V46" s="158"/>
    </row>
    <row r="47" spans="1:22" ht="11.25" customHeight="1" x14ac:dyDescent="0.25">
      <c r="A47" s="167">
        <v>18</v>
      </c>
      <c r="B47" s="168"/>
      <c r="C47" s="55" t="s">
        <v>7</v>
      </c>
      <c r="D47" s="96">
        <v>42</v>
      </c>
      <c r="E47" s="96"/>
      <c r="F47" s="96"/>
      <c r="G47" s="96"/>
      <c r="H47" s="96"/>
      <c r="I47" s="96"/>
      <c r="J47" s="28">
        <f t="shared" si="5"/>
        <v>42</v>
      </c>
      <c r="K47" s="56">
        <f t="shared" si="6"/>
        <v>100</v>
      </c>
      <c r="L47" s="30">
        <v>152</v>
      </c>
      <c r="M47" s="31">
        <f t="shared" si="0"/>
        <v>42</v>
      </c>
      <c r="N47" s="41">
        <f t="shared" si="1"/>
        <v>27.6</v>
      </c>
      <c r="O47" s="169" t="str">
        <f>IF(OR(N47="",N48=""),"",IF(AND(N47&gt;=80,N48&gt;=80),"可","否"))</f>
        <v>否</v>
      </c>
      <c r="P47" s="31">
        <f t="shared" si="2"/>
        <v>0</v>
      </c>
      <c r="Q47" s="31">
        <f t="shared" si="3"/>
        <v>152</v>
      </c>
      <c r="R47" s="31">
        <f t="shared" si="7"/>
        <v>42</v>
      </c>
      <c r="S47" s="34">
        <f t="shared" si="4"/>
        <v>27.6</v>
      </c>
      <c r="T47" s="170">
        <f t="shared" ref="T47" si="24">IF(OR(L47="",L48=""),"",ROUNDDOWN((R47+R48)/(Q47+Q48)*100,1))</f>
        <v>18</v>
      </c>
      <c r="U47" s="172"/>
      <c r="V47" s="173"/>
    </row>
    <row r="48" spans="1:22" ht="11.25" customHeight="1" x14ac:dyDescent="0.25">
      <c r="A48" s="148"/>
      <c r="B48" s="150"/>
      <c r="C48" s="2" t="s">
        <v>8</v>
      </c>
      <c r="D48" s="95">
        <v>23</v>
      </c>
      <c r="E48" s="95"/>
      <c r="F48" s="95"/>
      <c r="G48" s="95"/>
      <c r="H48" s="95"/>
      <c r="I48" s="95"/>
      <c r="J48" s="35">
        <f t="shared" si="5"/>
        <v>23</v>
      </c>
      <c r="K48" s="36">
        <f t="shared" si="6"/>
        <v>100</v>
      </c>
      <c r="L48" s="37">
        <v>209</v>
      </c>
      <c r="M48" s="38">
        <f t="shared" si="0"/>
        <v>23</v>
      </c>
      <c r="N48" s="39">
        <f t="shared" si="1"/>
        <v>11</v>
      </c>
      <c r="O48" s="152"/>
      <c r="P48" s="38">
        <f t="shared" si="2"/>
        <v>0</v>
      </c>
      <c r="Q48" s="38">
        <f t="shared" si="3"/>
        <v>209</v>
      </c>
      <c r="R48" s="38">
        <f t="shared" si="7"/>
        <v>23</v>
      </c>
      <c r="S48" s="36">
        <f t="shared" si="4"/>
        <v>11</v>
      </c>
      <c r="T48" s="171"/>
      <c r="U48" s="157"/>
      <c r="V48" s="158"/>
    </row>
    <row r="49" spans="1:22" ht="11.25" customHeight="1" x14ac:dyDescent="0.25">
      <c r="A49" s="167">
        <v>19</v>
      </c>
      <c r="B49" s="168"/>
      <c r="C49" s="55" t="s">
        <v>7</v>
      </c>
      <c r="D49" s="96">
        <v>42</v>
      </c>
      <c r="E49" s="96"/>
      <c r="F49" s="96"/>
      <c r="G49" s="96"/>
      <c r="H49" s="96"/>
      <c r="I49" s="96"/>
      <c r="J49" s="28">
        <f t="shared" si="5"/>
        <v>42</v>
      </c>
      <c r="K49" s="56">
        <f t="shared" si="6"/>
        <v>100</v>
      </c>
      <c r="L49" s="30">
        <v>152</v>
      </c>
      <c r="M49" s="31">
        <f t="shared" si="0"/>
        <v>42</v>
      </c>
      <c r="N49" s="41">
        <f t="shared" si="1"/>
        <v>27.6</v>
      </c>
      <c r="O49" s="169" t="str">
        <f>IF(OR(N49="",N50=""),"",IF(AND(N49&gt;=80,N50&gt;=80),"可","否"))</f>
        <v>否</v>
      </c>
      <c r="P49" s="31">
        <f t="shared" si="2"/>
        <v>0</v>
      </c>
      <c r="Q49" s="31">
        <f t="shared" si="3"/>
        <v>152</v>
      </c>
      <c r="R49" s="31">
        <f t="shared" si="7"/>
        <v>42</v>
      </c>
      <c r="S49" s="34">
        <f t="shared" si="4"/>
        <v>27.6</v>
      </c>
      <c r="T49" s="170">
        <f t="shared" ref="T49" si="25">IF(OR(L49="",L50=""),"",ROUNDDOWN((R49+R50)/(Q49+Q50)*100,1))</f>
        <v>18</v>
      </c>
      <c r="U49" s="172"/>
      <c r="V49" s="173"/>
    </row>
    <row r="50" spans="1:22" ht="11.25" customHeight="1" x14ac:dyDescent="0.25">
      <c r="A50" s="148"/>
      <c r="B50" s="150"/>
      <c r="C50" s="2" t="s">
        <v>8</v>
      </c>
      <c r="D50" s="95">
        <v>23</v>
      </c>
      <c r="E50" s="95"/>
      <c r="F50" s="95"/>
      <c r="G50" s="95"/>
      <c r="H50" s="95"/>
      <c r="I50" s="95"/>
      <c r="J50" s="35">
        <f t="shared" si="5"/>
        <v>23</v>
      </c>
      <c r="K50" s="36">
        <f t="shared" si="6"/>
        <v>100</v>
      </c>
      <c r="L50" s="37">
        <v>209</v>
      </c>
      <c r="M50" s="38">
        <f t="shared" si="0"/>
        <v>23</v>
      </c>
      <c r="N50" s="39">
        <f t="shared" si="1"/>
        <v>11</v>
      </c>
      <c r="O50" s="152"/>
      <c r="P50" s="38">
        <f t="shared" si="2"/>
        <v>0</v>
      </c>
      <c r="Q50" s="38">
        <f t="shared" si="3"/>
        <v>209</v>
      </c>
      <c r="R50" s="38">
        <f t="shared" si="7"/>
        <v>23</v>
      </c>
      <c r="S50" s="36">
        <f t="shared" si="4"/>
        <v>11</v>
      </c>
      <c r="T50" s="171"/>
      <c r="U50" s="157"/>
      <c r="V50" s="158"/>
    </row>
    <row r="51" spans="1:22" ht="11.25" customHeight="1" x14ac:dyDescent="0.25">
      <c r="A51" s="167">
        <v>20</v>
      </c>
      <c r="B51" s="168"/>
      <c r="C51" s="55" t="s">
        <v>7</v>
      </c>
      <c r="D51" s="96">
        <v>42</v>
      </c>
      <c r="E51" s="96"/>
      <c r="F51" s="96"/>
      <c r="G51" s="96"/>
      <c r="H51" s="96"/>
      <c r="I51" s="96"/>
      <c r="J51" s="28">
        <f t="shared" si="5"/>
        <v>42</v>
      </c>
      <c r="K51" s="56">
        <f t="shared" si="6"/>
        <v>100</v>
      </c>
      <c r="L51" s="30">
        <v>152</v>
      </c>
      <c r="M51" s="31">
        <f t="shared" si="0"/>
        <v>42</v>
      </c>
      <c r="N51" s="41">
        <f t="shared" si="1"/>
        <v>27.6</v>
      </c>
      <c r="O51" s="169" t="str">
        <f>IF(OR(N51="",N52=""),"",IF(AND(N51&gt;=80,N52&gt;=80),"可","否"))</f>
        <v>否</v>
      </c>
      <c r="P51" s="31">
        <f t="shared" si="2"/>
        <v>0</v>
      </c>
      <c r="Q51" s="31">
        <f t="shared" si="3"/>
        <v>152</v>
      </c>
      <c r="R51" s="31">
        <f t="shared" si="7"/>
        <v>42</v>
      </c>
      <c r="S51" s="34">
        <f t="shared" si="4"/>
        <v>27.6</v>
      </c>
      <c r="T51" s="170">
        <f t="shared" ref="T51" si="26">IF(OR(L51="",L52=""),"",ROUNDDOWN((R51+R52)/(Q51+Q52)*100,1))</f>
        <v>18</v>
      </c>
      <c r="U51" s="172"/>
      <c r="V51" s="173"/>
    </row>
    <row r="52" spans="1:22" ht="11.25" customHeight="1" x14ac:dyDescent="0.25">
      <c r="A52" s="148"/>
      <c r="B52" s="150"/>
      <c r="C52" s="2" t="s">
        <v>8</v>
      </c>
      <c r="D52" s="95">
        <v>23</v>
      </c>
      <c r="E52" s="95"/>
      <c r="F52" s="95"/>
      <c r="G52" s="95"/>
      <c r="H52" s="95"/>
      <c r="I52" s="95"/>
      <c r="J52" s="35">
        <f t="shared" si="5"/>
        <v>23</v>
      </c>
      <c r="K52" s="36">
        <f t="shared" si="6"/>
        <v>100</v>
      </c>
      <c r="L52" s="37">
        <v>209</v>
      </c>
      <c r="M52" s="38">
        <f t="shared" si="0"/>
        <v>23</v>
      </c>
      <c r="N52" s="39">
        <f t="shared" si="1"/>
        <v>11</v>
      </c>
      <c r="O52" s="152"/>
      <c r="P52" s="38">
        <f t="shared" si="2"/>
        <v>0</v>
      </c>
      <c r="Q52" s="38">
        <f t="shared" si="3"/>
        <v>209</v>
      </c>
      <c r="R52" s="38">
        <f t="shared" si="7"/>
        <v>23</v>
      </c>
      <c r="S52" s="36">
        <f t="shared" si="4"/>
        <v>11</v>
      </c>
      <c r="T52" s="171"/>
      <c r="U52" s="157"/>
      <c r="V52" s="158"/>
    </row>
    <row r="53" spans="1:22" ht="11.25" customHeight="1" x14ac:dyDescent="0.25">
      <c r="A53" s="65"/>
      <c r="B53" s="66"/>
      <c r="C53" s="67"/>
      <c r="D53" s="68"/>
      <c r="E53" s="68"/>
      <c r="F53" s="68"/>
      <c r="G53" s="69"/>
      <c r="H53" s="68"/>
      <c r="I53" s="68"/>
      <c r="J53" s="69"/>
      <c r="K53" s="70"/>
      <c r="L53" s="71"/>
      <c r="M53" s="71"/>
      <c r="N53" s="70"/>
      <c r="O53" s="69"/>
      <c r="P53" s="71"/>
      <c r="Q53" s="71"/>
      <c r="R53" s="71"/>
      <c r="S53" s="70"/>
      <c r="T53" s="72"/>
      <c r="U53" s="66"/>
      <c r="V53" s="73"/>
    </row>
    <row r="54" spans="1:22" ht="11.25" customHeight="1" x14ac:dyDescent="0.25">
      <c r="A54" s="74"/>
      <c r="B54" s="75"/>
      <c r="C54" s="76"/>
      <c r="D54" s="42"/>
      <c r="E54" s="42"/>
      <c r="F54" s="42"/>
      <c r="G54" s="43"/>
      <c r="H54" s="42"/>
      <c r="I54" s="42"/>
      <c r="J54" s="43"/>
      <c r="K54" s="44"/>
      <c r="L54" s="45"/>
      <c r="M54" s="45"/>
      <c r="N54" s="44"/>
      <c r="O54" s="43"/>
      <c r="P54" s="45"/>
      <c r="Q54" s="45"/>
      <c r="R54" s="45"/>
      <c r="S54" s="44"/>
      <c r="T54" s="77"/>
      <c r="U54" s="77"/>
      <c r="V54" s="40"/>
    </row>
    <row r="55" spans="1:22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2" x14ac:dyDescent="0.25">
      <c r="B56" s="40"/>
      <c r="D56" s="46"/>
      <c r="E56" s="46"/>
      <c r="F56" s="46"/>
      <c r="G56" s="47"/>
      <c r="H56" s="46"/>
      <c r="I56" s="46"/>
      <c r="J56" s="47"/>
      <c r="K56" s="48"/>
      <c r="L56" s="49"/>
      <c r="M56" s="49"/>
      <c r="N56" s="48"/>
      <c r="O56" s="47"/>
      <c r="P56" s="49"/>
      <c r="Q56" s="49"/>
      <c r="R56" s="49"/>
      <c r="S56" s="48"/>
      <c r="T56" s="40"/>
      <c r="U56" s="40"/>
      <c r="V56" s="40"/>
    </row>
    <row r="57" spans="1:22" x14ac:dyDescent="0.25">
      <c r="F57" s="80"/>
      <c r="G57" s="80"/>
      <c r="H57" s="80"/>
      <c r="I57" s="80"/>
      <c r="J57" s="80"/>
      <c r="K57" s="81" t="s">
        <v>32</v>
      </c>
      <c r="L57" s="80"/>
      <c r="M57" s="80"/>
      <c r="N57" s="81" t="s">
        <v>32</v>
      </c>
      <c r="O57" s="80"/>
      <c r="P57" s="80"/>
      <c r="Q57" s="80"/>
      <c r="R57" s="80"/>
      <c r="S57" s="81" t="s">
        <v>32</v>
      </c>
      <c r="T57" s="80"/>
      <c r="U57" s="80"/>
    </row>
    <row r="58" spans="1:22" x14ac:dyDescent="0.25">
      <c r="F58" s="80"/>
      <c r="G58" s="80"/>
      <c r="H58" s="174" t="s">
        <v>31</v>
      </c>
      <c r="I58" s="174"/>
      <c r="J58" s="80" t="s">
        <v>7</v>
      </c>
      <c r="K58" s="84">
        <f>K13</f>
        <v>76.099999999999994</v>
      </c>
      <c r="L58" s="84"/>
      <c r="M58" s="84"/>
      <c r="N58" s="84">
        <f>N13</f>
        <v>21</v>
      </c>
      <c r="O58" s="84"/>
      <c r="P58" s="84"/>
      <c r="Q58" s="84"/>
      <c r="R58" s="84"/>
      <c r="S58" s="84">
        <f>S13</f>
        <v>22.5</v>
      </c>
      <c r="T58" s="80"/>
      <c r="U58" s="80"/>
    </row>
    <row r="59" spans="1:22" x14ac:dyDescent="0.25">
      <c r="F59" s="80"/>
      <c r="G59" s="80"/>
      <c r="H59" s="174"/>
      <c r="I59" s="174"/>
      <c r="J59" s="80" t="s">
        <v>8</v>
      </c>
      <c r="K59" s="84">
        <f>K14</f>
        <v>91.3</v>
      </c>
      <c r="L59" s="84"/>
      <c r="M59" s="84"/>
      <c r="N59" s="84">
        <f>N14</f>
        <v>10</v>
      </c>
      <c r="O59" s="84"/>
      <c r="P59" s="84"/>
      <c r="Q59" s="84"/>
      <c r="R59" s="84"/>
      <c r="S59" s="84">
        <f>S14</f>
        <v>10.1</v>
      </c>
      <c r="T59" s="80"/>
      <c r="U59" s="80"/>
    </row>
    <row r="60" spans="1:22" x14ac:dyDescent="0.25"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</row>
    <row r="61" spans="1:22" x14ac:dyDescent="0.25">
      <c r="C61" s="52"/>
      <c r="D61" s="52"/>
      <c r="E61" s="14"/>
      <c r="F61" s="82"/>
      <c r="G61" s="83"/>
      <c r="H61" s="83"/>
      <c r="I61" s="82"/>
      <c r="J61" s="82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</row>
  </sheetData>
  <mergeCells count="122">
    <mergeCell ref="A51:A52"/>
    <mergeCell ref="B51:B52"/>
    <mergeCell ref="O51:O52"/>
    <mergeCell ref="T51:T52"/>
    <mergeCell ref="U51:V52"/>
    <mergeCell ref="H58:I59"/>
    <mergeCell ref="A47:A48"/>
    <mergeCell ref="B47:B48"/>
    <mergeCell ref="O47:O48"/>
    <mergeCell ref="T47:T48"/>
    <mergeCell ref="U47:V48"/>
    <mergeCell ref="A49:A50"/>
    <mergeCell ref="B49:B50"/>
    <mergeCell ref="O49:O50"/>
    <mergeCell ref="T49:T50"/>
    <mergeCell ref="U49:V50"/>
    <mergeCell ref="A43:A44"/>
    <mergeCell ref="B43:B44"/>
    <mergeCell ref="O43:O44"/>
    <mergeCell ref="T43:T44"/>
    <mergeCell ref="U43:V44"/>
    <mergeCell ref="A45:A46"/>
    <mergeCell ref="B45:B46"/>
    <mergeCell ref="O45:O46"/>
    <mergeCell ref="T45:T46"/>
    <mergeCell ref="U45:V46"/>
    <mergeCell ref="A39:A40"/>
    <mergeCell ref="B39:B40"/>
    <mergeCell ref="O39:O40"/>
    <mergeCell ref="T39:T40"/>
    <mergeCell ref="U39:V40"/>
    <mergeCell ref="A41:A42"/>
    <mergeCell ref="B41:B42"/>
    <mergeCell ref="O41:O42"/>
    <mergeCell ref="T41:T42"/>
    <mergeCell ref="U41:V42"/>
    <mergeCell ref="A35:A36"/>
    <mergeCell ref="B35:B36"/>
    <mergeCell ref="O35:O36"/>
    <mergeCell ref="T35:T36"/>
    <mergeCell ref="U35:V36"/>
    <mergeCell ref="A37:A38"/>
    <mergeCell ref="B37:B38"/>
    <mergeCell ref="O37:O38"/>
    <mergeCell ref="T37:T38"/>
    <mergeCell ref="U37:V38"/>
    <mergeCell ref="A31:A32"/>
    <mergeCell ref="B31:B32"/>
    <mergeCell ref="O31:O32"/>
    <mergeCell ref="T31:T32"/>
    <mergeCell ref="U31:V32"/>
    <mergeCell ref="A33:A34"/>
    <mergeCell ref="B33:B34"/>
    <mergeCell ref="O33:O34"/>
    <mergeCell ref="T33:T34"/>
    <mergeCell ref="U33:V34"/>
    <mergeCell ref="A27:A28"/>
    <mergeCell ref="B27:B28"/>
    <mergeCell ref="O27:O28"/>
    <mergeCell ref="T27:T28"/>
    <mergeCell ref="U27:V28"/>
    <mergeCell ref="A29:A30"/>
    <mergeCell ref="B29:B30"/>
    <mergeCell ref="O29:O30"/>
    <mergeCell ref="T29:T30"/>
    <mergeCell ref="U29:V30"/>
    <mergeCell ref="A23:A24"/>
    <mergeCell ref="B23:B24"/>
    <mergeCell ref="O23:O24"/>
    <mergeCell ref="T23:T24"/>
    <mergeCell ref="U23:V24"/>
    <mergeCell ref="A25:A26"/>
    <mergeCell ref="B25:B26"/>
    <mergeCell ref="O25:O26"/>
    <mergeCell ref="T25:T26"/>
    <mergeCell ref="U25:V26"/>
    <mergeCell ref="A19:A20"/>
    <mergeCell ref="B19:B20"/>
    <mergeCell ref="O19:O20"/>
    <mergeCell ref="T19:T20"/>
    <mergeCell ref="U19:V20"/>
    <mergeCell ref="A21:A22"/>
    <mergeCell ref="B21:B22"/>
    <mergeCell ref="O21:O22"/>
    <mergeCell ref="T21:T22"/>
    <mergeCell ref="U21:V22"/>
    <mergeCell ref="A15:A16"/>
    <mergeCell ref="B15:B16"/>
    <mergeCell ref="O15:O16"/>
    <mergeCell ref="T15:T16"/>
    <mergeCell ref="U15:V16"/>
    <mergeCell ref="A17:A18"/>
    <mergeCell ref="B17:B18"/>
    <mergeCell ref="O17:O18"/>
    <mergeCell ref="T17:T18"/>
    <mergeCell ref="U17:V18"/>
    <mergeCell ref="A13:A14"/>
    <mergeCell ref="B13:B14"/>
    <mergeCell ref="O13:O14"/>
    <mergeCell ref="T13:T14"/>
    <mergeCell ref="U13:V14"/>
    <mergeCell ref="R7:S7"/>
    <mergeCell ref="T7:U7"/>
    <mergeCell ref="A9:A12"/>
    <mergeCell ref="B9:B12"/>
    <mergeCell ref="C9:C12"/>
    <mergeCell ref="D9:K9"/>
    <mergeCell ref="L9:T9"/>
    <mergeCell ref="U9:V9"/>
    <mergeCell ref="E10:K10"/>
    <mergeCell ref="L10:O10"/>
    <mergeCell ref="A1:V2"/>
    <mergeCell ref="C4:I4"/>
    <mergeCell ref="R4:S4"/>
    <mergeCell ref="T4:V4"/>
    <mergeCell ref="C5:E5"/>
    <mergeCell ref="G5:I5"/>
    <mergeCell ref="R5:S5"/>
    <mergeCell ref="T5:V5"/>
    <mergeCell ref="P10:T10"/>
    <mergeCell ref="U10:V12"/>
    <mergeCell ref="S11:T11"/>
  </mergeCells>
  <phoneticPr fontId="5"/>
  <dataValidations count="4">
    <dataValidation imeMode="halfAlpha" allowBlank="1" showInputMessage="1" showErrorMessage="1" sqref="C5:E5 G5:I5 T7:U7" xr:uid="{138DFA20-B66D-4E2F-890E-708F63E6C284}"/>
    <dataValidation type="whole" imeMode="halfAlpha" operator="greaterThanOrEqual" allowBlank="1" showInputMessage="1" showErrorMessage="1" error="数字で入力してください" sqref="P13:T52 L13:N52 D13:J52" xr:uid="{A4DB0253-2309-43C8-91C3-F8EA7F0F2622}">
      <formula1>0</formula1>
    </dataValidation>
    <dataValidation imeMode="on" allowBlank="1" showInputMessage="1" showErrorMessage="1" sqref="C4:I4" xr:uid="{FE8D9840-F2D5-4D41-9989-0631B2E8F894}"/>
    <dataValidation imeMode="hiragana" allowBlank="1" showInputMessage="1" showErrorMessage="1" sqref="T4:V5" xr:uid="{5C199167-5367-492D-BB9A-E77FD4F9D5ED}"/>
  </dataValidations>
  <pageMargins left="0.7" right="0.7" top="0.75" bottom="0.75" header="0.3" footer="0.3"/>
  <pageSetup paperSize="9" scale="84" orientation="landscape" r:id="rId1"/>
  <rowBreaks count="1" manualBreakCount="1">
    <brk id="57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7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７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IF(J14+'６か月目'!M14&gt;L14,L14,J14+'６か月目'!M14)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G14+'６か月目'!P14</f>
        <v>0</v>
      </c>
      <c r="Q14" s="100">
        <f>+(Z14+'１か月目'!Z14+'２か月目'!Z14+'３か月目'!Z14+'４か月目'!Z14+'５か月目'!Z14+'６か月目'!Z14)-P14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IF(J15+'６か月目'!M15&gt;L15,L15,J15+'６か月目'!M15)</f>
        <v>0</v>
      </c>
      <c r="N15" s="117" t="str">
        <f t="shared" si="0"/>
        <v/>
      </c>
      <c r="O15" s="181"/>
      <c r="P15" s="101">
        <f>G15+'６か月目'!P15</f>
        <v>0</v>
      </c>
      <c r="Q15" s="101">
        <f>+(Z15+'１か月目'!Z15+'２か月目'!Z15+'３か月目'!Z15+'４か月目'!Z15+'５か月目'!Z15+'６か月目'!Z15)-P15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IF(J16+'６か月目'!M16&gt;L16,L16,J16+'６か月目'!M16)</f>
        <v>0</v>
      </c>
      <c r="N16" s="118" t="str">
        <f t="shared" si="0"/>
        <v/>
      </c>
      <c r="O16" s="180" t="str">
        <f t="shared" ref="O16" si="5">IF(AND(N16="",N17=""),"",IF(AND(N16&gt;=80,N17&gt;=80),"可","否"))</f>
        <v/>
      </c>
      <c r="P16" s="102">
        <f>G16+'６か月目'!P16</f>
        <v>0</v>
      </c>
      <c r="Q16" s="102">
        <f>+(Z16+'１か月目'!Z16+'２か月目'!Z16+'３か月目'!Z16+'４か月目'!Z16+'５か月目'!Z16+'６か月目'!Z16)-P16</f>
        <v>0</v>
      </c>
      <c r="R16" s="102">
        <f t="shared" ref="R16:R53" si="6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IF(J17+'６か月目'!M17&gt;L17,L17,J17+'６か月目'!M17)</f>
        <v>0</v>
      </c>
      <c r="N17" s="117" t="str">
        <f t="shared" si="0"/>
        <v/>
      </c>
      <c r="O17" s="181"/>
      <c r="P17" s="101">
        <f>G17+'６か月目'!P17</f>
        <v>0</v>
      </c>
      <c r="Q17" s="101">
        <f>+(Z17+'１か月目'!Z17+'２か月目'!Z17+'３か月目'!Z17+'４か月目'!Z17+'５か月目'!Z17+'６か月目'!Z17)-P17</f>
        <v>0</v>
      </c>
      <c r="R17" s="101">
        <f t="shared" si="6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IF(J18+'６か月目'!M18&gt;L18,L18,J18+'６か月目'!M18)</f>
        <v>0</v>
      </c>
      <c r="N18" s="118" t="str">
        <f t="shared" si="0"/>
        <v/>
      </c>
      <c r="O18" s="180" t="str">
        <f t="shared" ref="O18" si="7">IF(AND(N18="",N19=""),"",IF(AND(N18&gt;=80,N19&gt;=80),"可","否"))</f>
        <v/>
      </c>
      <c r="P18" s="102">
        <f>G18+'６か月目'!P18</f>
        <v>0</v>
      </c>
      <c r="Q18" s="102">
        <f>+(Z18+'１か月目'!Z18+'２か月目'!Z18+'３か月目'!Z18+'４か月目'!Z18+'５か月目'!Z18+'６か月目'!Z18)-P18</f>
        <v>0</v>
      </c>
      <c r="R18" s="102">
        <f t="shared" si="6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IF(J19+'６か月目'!M19&gt;L19,L19,J19+'６か月目'!M19)</f>
        <v>0</v>
      </c>
      <c r="N19" s="117" t="str">
        <f t="shared" si="0"/>
        <v/>
      </c>
      <c r="O19" s="181"/>
      <c r="P19" s="101">
        <f>G19+'６か月目'!P19</f>
        <v>0</v>
      </c>
      <c r="Q19" s="101">
        <f>+(Z19+'１か月目'!Z19+'２か月目'!Z19+'３か月目'!Z19+'４か月目'!Z19+'５か月目'!Z19+'６か月目'!Z19)-P19</f>
        <v>0</v>
      </c>
      <c r="R19" s="101">
        <f t="shared" si="6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IF(J20+'６か月目'!M20&gt;L20,L20,J20+'６か月目'!M20)</f>
        <v>0</v>
      </c>
      <c r="N20" s="118" t="str">
        <f t="shared" si="0"/>
        <v/>
      </c>
      <c r="O20" s="180" t="str">
        <f t="shared" ref="O20" si="8">IF(AND(N20="",N21=""),"",IF(AND(N20&gt;=80,N21&gt;=80),"可","否"))</f>
        <v/>
      </c>
      <c r="P20" s="102">
        <f>G20+'６か月目'!P20</f>
        <v>0</v>
      </c>
      <c r="Q20" s="102">
        <f>+(Z20+'１か月目'!Z20+'２か月目'!Z20+'３か月目'!Z20+'４か月目'!Z20+'５か月目'!Z20+'６か月目'!Z20)-P20</f>
        <v>0</v>
      </c>
      <c r="R20" s="102">
        <f t="shared" si="6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IF(J21+'６か月目'!M21&gt;L21,L21,J21+'６か月目'!M21)</f>
        <v>0</v>
      </c>
      <c r="N21" s="117" t="str">
        <f t="shared" si="0"/>
        <v/>
      </c>
      <c r="O21" s="181"/>
      <c r="P21" s="101">
        <f>G21+'６か月目'!P21</f>
        <v>0</v>
      </c>
      <c r="Q21" s="101">
        <f>+(Z21+'１か月目'!Z21+'２か月目'!Z21+'３か月目'!Z21+'４か月目'!Z21+'５か月目'!Z21+'６か月目'!Z21)-P21</f>
        <v>0</v>
      </c>
      <c r="R21" s="101">
        <f t="shared" si="6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IF(J22+'６か月目'!M22&gt;L22,L22,J22+'６か月目'!M22)</f>
        <v>0</v>
      </c>
      <c r="N22" s="118" t="str">
        <f t="shared" si="0"/>
        <v/>
      </c>
      <c r="O22" s="180" t="str">
        <f t="shared" ref="O22" si="9">IF(AND(N22="",N23=""),"",IF(AND(N22&gt;=80,N23&gt;=80),"可","否"))</f>
        <v/>
      </c>
      <c r="P22" s="102">
        <f>G22+'６か月目'!P22</f>
        <v>0</v>
      </c>
      <c r="Q22" s="102">
        <f>+(Z22+'１か月目'!Z22+'２か月目'!Z22+'３か月目'!Z22+'４か月目'!Z22+'５か月目'!Z22+'６か月目'!Z22)-P22</f>
        <v>0</v>
      </c>
      <c r="R22" s="102">
        <f t="shared" si="6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IF(J23+'６か月目'!M23&gt;L23,L23,J23+'６か月目'!M23)</f>
        <v>0</v>
      </c>
      <c r="N23" s="117" t="str">
        <f t="shared" si="0"/>
        <v/>
      </c>
      <c r="O23" s="181"/>
      <c r="P23" s="101">
        <f>G23+'６か月目'!P23</f>
        <v>0</v>
      </c>
      <c r="Q23" s="101">
        <f>+(Z23+'１か月目'!Z23+'２か月目'!Z23+'３か月目'!Z23+'４か月目'!Z23+'５か月目'!Z23+'６か月目'!Z23)-P23</f>
        <v>0</v>
      </c>
      <c r="R23" s="101">
        <f t="shared" si="6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IF(J24+'６か月目'!M24&gt;L24,L24,J24+'６か月目'!M24)</f>
        <v>0</v>
      </c>
      <c r="N24" s="118" t="str">
        <f t="shared" si="0"/>
        <v/>
      </c>
      <c r="O24" s="180" t="str">
        <f t="shared" ref="O24" si="10">IF(AND(N24="",N25=""),"",IF(AND(N24&gt;=80,N25&gt;=80),"可","否"))</f>
        <v/>
      </c>
      <c r="P24" s="102">
        <f>G24+'６か月目'!P24</f>
        <v>0</v>
      </c>
      <c r="Q24" s="102">
        <f>+(Z24+'１か月目'!Z24+'２か月目'!Z24+'３か月目'!Z24+'４か月目'!Z24+'５か月目'!Z24+'６か月目'!Z24)-P24</f>
        <v>0</v>
      </c>
      <c r="R24" s="102">
        <f t="shared" si="6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IF(J25+'６か月目'!M25&gt;L25,L25,J25+'６か月目'!M25)</f>
        <v>0</v>
      </c>
      <c r="N25" s="117" t="str">
        <f t="shared" si="0"/>
        <v/>
      </c>
      <c r="O25" s="181"/>
      <c r="P25" s="101">
        <f>G25+'６か月目'!P25</f>
        <v>0</v>
      </c>
      <c r="Q25" s="101">
        <f>+(Z25+'１か月目'!Z25+'２か月目'!Z25+'３か月目'!Z25+'４か月目'!Z25+'５か月目'!Z25+'６か月目'!Z25)-P25</f>
        <v>0</v>
      </c>
      <c r="R25" s="101">
        <f t="shared" si="6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IF(J26+'６か月目'!M26&gt;L26,L26,J26+'６か月目'!M26)</f>
        <v>0</v>
      </c>
      <c r="N26" s="118" t="str">
        <f t="shared" si="0"/>
        <v/>
      </c>
      <c r="O26" s="180" t="str">
        <f t="shared" ref="O26" si="11">IF(AND(N26="",N27=""),"",IF(AND(N26&gt;=80,N27&gt;=80),"可","否"))</f>
        <v/>
      </c>
      <c r="P26" s="102">
        <f>G26+'６か月目'!P26</f>
        <v>0</v>
      </c>
      <c r="Q26" s="102">
        <f>+(Z26+'１か月目'!Z26+'２か月目'!Z26+'３か月目'!Z26+'４か月目'!Z26+'５か月目'!Z26+'６か月目'!Z26)-P26</f>
        <v>0</v>
      </c>
      <c r="R26" s="102">
        <f t="shared" si="6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IF(J27+'６か月目'!M27&gt;L27,L27,J27+'６か月目'!M27)</f>
        <v>0</v>
      </c>
      <c r="N27" s="117" t="str">
        <f t="shared" si="0"/>
        <v/>
      </c>
      <c r="O27" s="181"/>
      <c r="P27" s="101">
        <f>G27+'６か月目'!P27</f>
        <v>0</v>
      </c>
      <c r="Q27" s="101">
        <f>+(Z27+'１か月目'!Z27+'２か月目'!Z27+'３か月目'!Z27+'４か月目'!Z27+'５か月目'!Z27+'６か月目'!Z27)-P27</f>
        <v>0</v>
      </c>
      <c r="R27" s="101">
        <f t="shared" si="6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IF(J28+'６か月目'!M28&gt;L28,L28,J28+'６か月目'!M28)</f>
        <v>0</v>
      </c>
      <c r="N28" s="118" t="str">
        <f t="shared" si="0"/>
        <v/>
      </c>
      <c r="O28" s="180" t="str">
        <f t="shared" ref="O28" si="12">IF(AND(N28="",N29=""),"",IF(AND(N28&gt;=80,N29&gt;=80),"可","否"))</f>
        <v/>
      </c>
      <c r="P28" s="102">
        <f>G28+'６か月目'!P28</f>
        <v>0</v>
      </c>
      <c r="Q28" s="102">
        <f>+(Z28+'１か月目'!Z28+'２か月目'!Z28+'３か月目'!Z28+'４か月目'!Z28+'５か月目'!Z28+'６か月目'!Z28)-P28</f>
        <v>0</v>
      </c>
      <c r="R28" s="102">
        <f t="shared" si="6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IF(J29+'６か月目'!M29&gt;L29,L29,J29+'６か月目'!M29)</f>
        <v>0</v>
      </c>
      <c r="N29" s="117" t="str">
        <f t="shared" si="0"/>
        <v/>
      </c>
      <c r="O29" s="181"/>
      <c r="P29" s="101">
        <f>G29+'６か月目'!P29</f>
        <v>0</v>
      </c>
      <c r="Q29" s="101">
        <f>+(Z29+'１か月目'!Z29+'２か月目'!Z29+'３か月目'!Z29+'４か月目'!Z29+'５か月目'!Z29+'６か月目'!Z29)-P29</f>
        <v>0</v>
      </c>
      <c r="R29" s="101">
        <f t="shared" si="6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IF(J30+'６か月目'!M30&gt;L30,L30,J30+'６か月目'!M30)</f>
        <v>0</v>
      </c>
      <c r="N30" s="118" t="str">
        <f t="shared" si="0"/>
        <v/>
      </c>
      <c r="O30" s="180" t="str">
        <f t="shared" ref="O30" si="13">IF(AND(N30="",N31=""),"",IF(AND(N30&gt;=80,N31&gt;=80),"可","否"))</f>
        <v/>
      </c>
      <c r="P30" s="102">
        <f>G30+'６か月目'!P30</f>
        <v>0</v>
      </c>
      <c r="Q30" s="102">
        <f>+(Z30+'１か月目'!Z30+'２か月目'!Z30+'３か月目'!Z30+'４か月目'!Z30+'５か月目'!Z30+'６か月目'!Z30)-P30</f>
        <v>0</v>
      </c>
      <c r="R30" s="102">
        <f t="shared" si="6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IF(J31+'６か月目'!M31&gt;L31,L31,J31+'６か月目'!M31)</f>
        <v>0</v>
      </c>
      <c r="N31" s="117" t="str">
        <f t="shared" si="0"/>
        <v/>
      </c>
      <c r="O31" s="181"/>
      <c r="P31" s="101">
        <f>G31+'６か月目'!P31</f>
        <v>0</v>
      </c>
      <c r="Q31" s="101">
        <f>+(Z31+'１か月目'!Z31+'２か月目'!Z31+'３か月目'!Z31+'４か月目'!Z31+'５か月目'!Z31+'６か月目'!Z31)-P31</f>
        <v>0</v>
      </c>
      <c r="R31" s="101">
        <f t="shared" si="6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IF(J32+'６か月目'!M32&gt;L32,L32,J32+'６か月目'!M32)</f>
        <v>0</v>
      </c>
      <c r="N32" s="118" t="str">
        <f t="shared" si="0"/>
        <v/>
      </c>
      <c r="O32" s="180" t="str">
        <f t="shared" ref="O32" si="14">IF(AND(N32="",N33=""),"",IF(AND(N32&gt;=80,N33&gt;=80),"可","否"))</f>
        <v/>
      </c>
      <c r="P32" s="102">
        <f>G32+'６か月目'!P32</f>
        <v>0</v>
      </c>
      <c r="Q32" s="102">
        <f>+(Z32+'１か月目'!Z32+'２か月目'!Z32+'３か月目'!Z32+'４か月目'!Z32+'５か月目'!Z32+'６か月目'!Z32)-P32</f>
        <v>0</v>
      </c>
      <c r="R32" s="102">
        <f t="shared" si="6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IF(J33+'６か月目'!M33&gt;L33,L33,J33+'６か月目'!M33)</f>
        <v>0</v>
      </c>
      <c r="N33" s="117" t="str">
        <f t="shared" si="0"/>
        <v/>
      </c>
      <c r="O33" s="181"/>
      <c r="P33" s="101">
        <f>G33+'６か月目'!P33</f>
        <v>0</v>
      </c>
      <c r="Q33" s="101">
        <f>+(Z33+'１か月目'!Z33+'２か月目'!Z33+'３か月目'!Z33+'４か月目'!Z33+'５か月目'!Z33+'６か月目'!Z33)-P33</f>
        <v>0</v>
      </c>
      <c r="R33" s="101">
        <f t="shared" si="6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IF(J34+'６か月目'!M34&gt;L34,L34,J34+'６か月目'!M34)</f>
        <v>0</v>
      </c>
      <c r="N34" s="118" t="str">
        <f t="shared" si="0"/>
        <v/>
      </c>
      <c r="O34" s="180" t="str">
        <f t="shared" ref="O34" si="15">IF(AND(N34="",N35=""),"",IF(AND(N34&gt;=80,N35&gt;=80),"可","否"))</f>
        <v/>
      </c>
      <c r="P34" s="102">
        <f>G34+'６か月目'!P34</f>
        <v>0</v>
      </c>
      <c r="Q34" s="102">
        <f>+(Z34+'１か月目'!Z34+'２か月目'!Z34+'３か月目'!Z34+'４か月目'!Z34+'５か月目'!Z34+'６か月目'!Z34)-P34</f>
        <v>0</v>
      </c>
      <c r="R34" s="102">
        <f t="shared" si="6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IF(J35+'６か月目'!M35&gt;L35,L35,J35+'６か月目'!M35)</f>
        <v>0</v>
      </c>
      <c r="N35" s="117" t="str">
        <f t="shared" si="0"/>
        <v/>
      </c>
      <c r="O35" s="181"/>
      <c r="P35" s="101">
        <f>G35+'６か月目'!P35</f>
        <v>0</v>
      </c>
      <c r="Q35" s="101">
        <f>+(Z35+'１か月目'!Z35+'２か月目'!Z35+'３か月目'!Z35+'４か月目'!Z35+'５か月目'!Z35+'６か月目'!Z35)-P35</f>
        <v>0</v>
      </c>
      <c r="R35" s="101">
        <f t="shared" si="6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IF(J36+'６か月目'!M36&gt;L36,L36,J36+'６か月目'!M36)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G36+'６か月目'!P36</f>
        <v>0</v>
      </c>
      <c r="Q36" s="102">
        <f>+(Z36+'１か月目'!Z36+'２か月目'!Z36+'３か月目'!Z36+'４か月目'!Z36+'５か月目'!Z36+'６か月目'!Z36)-P36</f>
        <v>0</v>
      </c>
      <c r="R36" s="102">
        <f t="shared" si="6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IF(J37+'６か月目'!M37&gt;L37,L37,J37+'６か月目'!M37)</f>
        <v>0</v>
      </c>
      <c r="N37" s="117" t="str">
        <f t="shared" si="0"/>
        <v/>
      </c>
      <c r="O37" s="181"/>
      <c r="P37" s="101">
        <f>G37+'６か月目'!P37</f>
        <v>0</v>
      </c>
      <c r="Q37" s="101">
        <f>+(Z37+'１か月目'!Z37+'２か月目'!Z37+'３か月目'!Z37+'４か月目'!Z37+'５か月目'!Z37+'６か月目'!Z37)-P37</f>
        <v>0</v>
      </c>
      <c r="R37" s="101">
        <f t="shared" si="6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IF(J38+'６か月目'!M38&gt;L38,L38,J38+'６か月目'!M38)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G38+'６か月目'!P38</f>
        <v>0</v>
      </c>
      <c r="Q38" s="102">
        <f>+(Z38+'１か月目'!Z38+'２か月目'!Z38+'３か月目'!Z38+'４か月目'!Z38+'５か月目'!Z38+'６か月目'!Z38)-P38</f>
        <v>0</v>
      </c>
      <c r="R38" s="102">
        <f t="shared" si="6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IF(J39+'６か月目'!M39&gt;L39,L39,J39+'６か月目'!M39)</f>
        <v>0</v>
      </c>
      <c r="N39" s="117" t="str">
        <f t="shared" si="0"/>
        <v/>
      </c>
      <c r="O39" s="181"/>
      <c r="P39" s="101">
        <f>G39+'６か月目'!P39</f>
        <v>0</v>
      </c>
      <c r="Q39" s="101">
        <f>+(Z39+'１か月目'!Z39+'２か月目'!Z39+'３か月目'!Z39+'４か月目'!Z39+'５か月目'!Z39+'６か月目'!Z39)-P39</f>
        <v>0</v>
      </c>
      <c r="R39" s="101">
        <f t="shared" si="6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IF(J40+'６か月目'!M40&gt;L40,L40,J40+'６か月目'!M40)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G40+'６か月目'!P40</f>
        <v>0</v>
      </c>
      <c r="Q40" s="102">
        <f>+(Z40+'１か月目'!Z40+'２か月目'!Z40+'３か月目'!Z40+'４か月目'!Z40+'５か月目'!Z40+'６か月目'!Z40)-P40</f>
        <v>0</v>
      </c>
      <c r="R40" s="102">
        <f t="shared" si="6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IF(J41+'６か月目'!M41&gt;L41,L41,J41+'６か月目'!M41)</f>
        <v>0</v>
      </c>
      <c r="N41" s="117" t="str">
        <f t="shared" si="0"/>
        <v/>
      </c>
      <c r="O41" s="181"/>
      <c r="P41" s="101">
        <f>G41+'６か月目'!P41</f>
        <v>0</v>
      </c>
      <c r="Q41" s="101">
        <f>+(Z41+'１か月目'!Z41+'２か月目'!Z41+'３か月目'!Z41+'４か月目'!Z41+'５か月目'!Z41+'６か月目'!Z41)-P41</f>
        <v>0</v>
      </c>
      <c r="R41" s="101">
        <f t="shared" si="6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IF(J42+'６か月目'!M42&gt;L42,L42,J42+'６か月目'!M42)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G42+'６か月目'!P42</f>
        <v>0</v>
      </c>
      <c r="Q42" s="102">
        <f>+(Z42+'１か月目'!Z42+'２か月目'!Z42+'３か月目'!Z42+'４か月目'!Z42+'５か月目'!Z42+'６か月目'!Z42)-P42</f>
        <v>0</v>
      </c>
      <c r="R42" s="102">
        <f t="shared" si="6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IF(J43+'６か月目'!M43&gt;L43,L43,J43+'６か月目'!M43)</f>
        <v>0</v>
      </c>
      <c r="N43" s="117" t="str">
        <f t="shared" si="0"/>
        <v/>
      </c>
      <c r="O43" s="181"/>
      <c r="P43" s="101">
        <f>G43+'６か月目'!P43</f>
        <v>0</v>
      </c>
      <c r="Q43" s="101">
        <f>+(Z43+'１か月目'!Z43+'２か月目'!Z43+'３か月目'!Z43+'４か月目'!Z43+'５か月目'!Z43+'６か月目'!Z43)-P43</f>
        <v>0</v>
      </c>
      <c r="R43" s="101">
        <f t="shared" si="6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IF(J44+'６か月目'!M44&gt;L44,L44,J44+'６か月目'!M44)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G44+'６か月目'!P44</f>
        <v>0</v>
      </c>
      <c r="Q44" s="102">
        <f>+(Z44+'１か月目'!Z44+'２か月目'!Z44+'３か月目'!Z44+'４か月目'!Z44+'５か月目'!Z44+'６か月目'!Z44)-P44</f>
        <v>0</v>
      </c>
      <c r="R44" s="102">
        <f t="shared" si="6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IF(J45+'６か月目'!M45&gt;L45,L45,J45+'６か月目'!M45)</f>
        <v>0</v>
      </c>
      <c r="N45" s="117" t="str">
        <f t="shared" si="0"/>
        <v/>
      </c>
      <c r="O45" s="181"/>
      <c r="P45" s="101">
        <f>G45+'６か月目'!P45</f>
        <v>0</v>
      </c>
      <c r="Q45" s="101">
        <f>+(Z45+'１か月目'!Z45+'２か月目'!Z45+'３か月目'!Z45+'４か月目'!Z45+'５か月目'!Z45+'６か月目'!Z45)-P45</f>
        <v>0</v>
      </c>
      <c r="R45" s="101">
        <f t="shared" si="6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IF(J46+'６か月目'!M46&gt;L46,L46,J46+'６か月目'!M46)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G46+'６か月目'!P46</f>
        <v>0</v>
      </c>
      <c r="Q46" s="102">
        <f>+(Z46+'１か月目'!Z46+'２か月目'!Z46+'３か月目'!Z46+'４か月目'!Z46+'５か月目'!Z46+'６か月目'!Z46)-P46</f>
        <v>0</v>
      </c>
      <c r="R46" s="102">
        <f t="shared" si="6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IF(J47+'６か月目'!M47&gt;L47,L47,J47+'６か月目'!M47)</f>
        <v>0</v>
      </c>
      <c r="N47" s="117" t="str">
        <f t="shared" si="0"/>
        <v/>
      </c>
      <c r="O47" s="181"/>
      <c r="P47" s="101">
        <f>G47+'６か月目'!P47</f>
        <v>0</v>
      </c>
      <c r="Q47" s="101">
        <f>+(Z47+'１か月目'!Z47+'２か月目'!Z47+'３か月目'!Z47+'４か月目'!Z47+'５か月目'!Z47+'６か月目'!Z47)-P47</f>
        <v>0</v>
      </c>
      <c r="R47" s="101">
        <f t="shared" si="6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IF(J48+'６か月目'!M48&gt;L48,L48,J48+'６か月目'!M48)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G48+'６か月目'!P48</f>
        <v>0</v>
      </c>
      <c r="Q48" s="102">
        <f>+(Z48+'１か月目'!Z48+'２か月目'!Z48+'３か月目'!Z48+'４か月目'!Z48+'５か月目'!Z48+'６か月目'!Z48)-P48</f>
        <v>0</v>
      </c>
      <c r="R48" s="102">
        <f t="shared" si="6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IF(J49+'６か月目'!M49&gt;L49,L49,J49+'６か月目'!M49)</f>
        <v>0</v>
      </c>
      <c r="N49" s="117" t="str">
        <f t="shared" si="0"/>
        <v/>
      </c>
      <c r="O49" s="181"/>
      <c r="P49" s="101">
        <f>G49+'６か月目'!P49</f>
        <v>0</v>
      </c>
      <c r="Q49" s="101">
        <f>+(Z49+'１か月目'!Z49+'２か月目'!Z49+'３か月目'!Z49+'４か月目'!Z49+'５か月目'!Z49+'６か月目'!Z49)-P49</f>
        <v>0</v>
      </c>
      <c r="R49" s="101">
        <f t="shared" si="6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IF(J50+'６か月目'!M50&gt;L50,L50,J50+'６か月目'!M50)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G50+'６か月目'!P50</f>
        <v>0</v>
      </c>
      <c r="Q50" s="102">
        <f>+(Z50+'１か月目'!Z50+'２か月目'!Z50+'３か月目'!Z50+'４か月目'!Z50+'５か月目'!Z50+'６か月目'!Z50)-P50</f>
        <v>0</v>
      </c>
      <c r="R50" s="102">
        <f t="shared" si="6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IF(J51+'６か月目'!M51&gt;L51,L51,J51+'６か月目'!M51)</f>
        <v>0</v>
      </c>
      <c r="N51" s="117" t="str">
        <f t="shared" si="0"/>
        <v/>
      </c>
      <c r="O51" s="181"/>
      <c r="P51" s="101">
        <f>G51+'６か月目'!P51</f>
        <v>0</v>
      </c>
      <c r="Q51" s="101">
        <f>+(Z51+'１か月目'!Z51+'２か月目'!Z51+'３か月目'!Z51+'４か月目'!Z51+'５か月目'!Z51+'６か月目'!Z51)-P51</f>
        <v>0</v>
      </c>
      <c r="R51" s="101">
        <f t="shared" si="6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IF(J52+'６か月目'!M52&gt;L52,L52,J52+'６か月目'!M52)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G52+'６か月目'!P52</f>
        <v>0</v>
      </c>
      <c r="Q52" s="102">
        <f>+(Z52+'１か月目'!Z52+'２か月目'!Z52+'３か月目'!Z52+'４か月目'!Z52+'５か月目'!Z52+'６か月目'!Z52)-P52</f>
        <v>0</v>
      </c>
      <c r="R52" s="102">
        <f t="shared" si="6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IF(J53+'６か月目'!M53&gt;L53,L53,J53+'６か月目'!M53)</f>
        <v>0</v>
      </c>
      <c r="N53" s="117" t="str">
        <f t="shared" si="0"/>
        <v/>
      </c>
      <c r="O53" s="181"/>
      <c r="P53" s="101">
        <f>G53+'６か月目'!P53</f>
        <v>0</v>
      </c>
      <c r="Q53" s="101">
        <f>+(Z53+'１か月目'!Z53+'２か月目'!Z53+'３か月目'!Z53+'４か月目'!Z53+'５か月目'!Z53+'６か月目'!Z53)-P53</f>
        <v>0</v>
      </c>
      <c r="R53" s="101">
        <f t="shared" si="6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T52:T53"/>
    <mergeCell ref="T42:T43"/>
    <mergeCell ref="T44:T45"/>
    <mergeCell ref="T46:T47"/>
    <mergeCell ref="T48:T49"/>
    <mergeCell ref="T50:T51"/>
    <mergeCell ref="T26:T27"/>
    <mergeCell ref="T28:T29"/>
    <mergeCell ref="T30:T31"/>
    <mergeCell ref="T32:T33"/>
    <mergeCell ref="T34:T35"/>
    <mergeCell ref="T36:T37"/>
    <mergeCell ref="T38:T39"/>
    <mergeCell ref="T40:T41"/>
    <mergeCell ref="U50:V51"/>
    <mergeCell ref="U52:V53"/>
    <mergeCell ref="U32:V33"/>
    <mergeCell ref="U34:V35"/>
    <mergeCell ref="U36:V37"/>
    <mergeCell ref="U38:V39"/>
    <mergeCell ref="U40:V41"/>
    <mergeCell ref="U42:V43"/>
    <mergeCell ref="U44:V45"/>
    <mergeCell ref="U46:V47"/>
    <mergeCell ref="U48:V49"/>
    <mergeCell ref="A38:A39"/>
    <mergeCell ref="B38:B39"/>
    <mergeCell ref="A36:A37"/>
    <mergeCell ref="A2:V3"/>
    <mergeCell ref="U18:V19"/>
    <mergeCell ref="U20:V21"/>
    <mergeCell ref="U22:V23"/>
    <mergeCell ref="U24:V25"/>
    <mergeCell ref="U26:V27"/>
    <mergeCell ref="U28:V29"/>
    <mergeCell ref="U30:V31"/>
    <mergeCell ref="R6:S6"/>
    <mergeCell ref="U10:V10"/>
    <mergeCell ref="U11:V13"/>
    <mergeCell ref="U14:V15"/>
    <mergeCell ref="A16:A17"/>
    <mergeCell ref="B16:B17"/>
    <mergeCell ref="A24:A25"/>
    <mergeCell ref="B24:B25"/>
    <mergeCell ref="A14:A15"/>
    <mergeCell ref="B14:B15"/>
    <mergeCell ref="S12:T12"/>
    <mergeCell ref="T14:T15"/>
    <mergeCell ref="T16:T17"/>
    <mergeCell ref="A52:A53"/>
    <mergeCell ref="B52:B53"/>
    <mergeCell ref="A48:A49"/>
    <mergeCell ref="B48:B49"/>
    <mergeCell ref="A50:A51"/>
    <mergeCell ref="B50:B51"/>
    <mergeCell ref="A42:A43"/>
    <mergeCell ref="B42:B43"/>
    <mergeCell ref="A40:A41"/>
    <mergeCell ref="B40:B41"/>
    <mergeCell ref="A46:A47"/>
    <mergeCell ref="B46:B47"/>
    <mergeCell ref="A44:A45"/>
    <mergeCell ref="B44:B45"/>
    <mergeCell ref="A34:A35"/>
    <mergeCell ref="B34:B35"/>
    <mergeCell ref="B36:B37"/>
    <mergeCell ref="B30:B31"/>
    <mergeCell ref="A32:A33"/>
    <mergeCell ref="B32:B33"/>
    <mergeCell ref="C6:E6"/>
    <mergeCell ref="L11:O11"/>
    <mergeCell ref="A10:A13"/>
    <mergeCell ref="B10:B13"/>
    <mergeCell ref="B18:B19"/>
    <mergeCell ref="A18:A19"/>
    <mergeCell ref="A20:A21"/>
    <mergeCell ref="B20:B21"/>
    <mergeCell ref="A22:A23"/>
    <mergeCell ref="B22:B23"/>
    <mergeCell ref="L10:T10"/>
    <mergeCell ref="P11:T11"/>
    <mergeCell ref="D10:K10"/>
    <mergeCell ref="E11:K11"/>
    <mergeCell ref="A28:A29"/>
    <mergeCell ref="B28:B29"/>
    <mergeCell ref="A30:A31"/>
    <mergeCell ref="T18:T19"/>
    <mergeCell ref="C10:C13"/>
    <mergeCell ref="R8:S8"/>
    <mergeCell ref="T8:U8"/>
    <mergeCell ref="U16:V17"/>
    <mergeCell ref="T22:T23"/>
    <mergeCell ref="T6:V6"/>
    <mergeCell ref="R5:S5"/>
    <mergeCell ref="W10:W13"/>
    <mergeCell ref="A26:A27"/>
    <mergeCell ref="B26:B27"/>
    <mergeCell ref="T20:T21"/>
    <mergeCell ref="T5:V5"/>
    <mergeCell ref="T24:T25"/>
    <mergeCell ref="T1:V1"/>
    <mergeCell ref="H59:I60"/>
    <mergeCell ref="O34:O35"/>
    <mergeCell ref="O36:O37"/>
    <mergeCell ref="O14:O15"/>
    <mergeCell ref="O16:O17"/>
    <mergeCell ref="O18:O19"/>
    <mergeCell ref="O20:O21"/>
    <mergeCell ref="O22:O23"/>
    <mergeCell ref="O24:O25"/>
    <mergeCell ref="O28:O29"/>
    <mergeCell ref="O30:O31"/>
    <mergeCell ref="O26:O27"/>
    <mergeCell ref="O38:O39"/>
    <mergeCell ref="O40:O41"/>
    <mergeCell ref="O32:O33"/>
    <mergeCell ref="O42:O43"/>
    <mergeCell ref="O44:O45"/>
    <mergeCell ref="O46:O47"/>
    <mergeCell ref="O48:O49"/>
    <mergeCell ref="O50:O51"/>
    <mergeCell ref="O52:O53"/>
    <mergeCell ref="C5:I5"/>
    <mergeCell ref="G6:I6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27802ED7-993A-4039-AE58-EA450A3BF88C}">
      <formula1>0</formula1>
    </dataValidation>
    <dataValidation imeMode="halfKatakana" allowBlank="1" showInputMessage="1" showErrorMessage="1" sqref="U8" xr:uid="{B259E90E-1E41-45F7-9DB8-CF9131475513}"/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2" orientation="landscape" r:id="rId1"/>
  <ignoredErrors>
    <ignoredError sqref="B14:B53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8FF1-26DE-47B9-B096-1593BD919FCC}">
  <sheetPr codeName="Sheet8">
    <tabColor rgb="FF0070C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58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8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８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IF(J14+'７か月目'!M14&gt;L14,L14,J14+'７か月目'!M14)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G14+'７か月目'!P14</f>
        <v>0</v>
      </c>
      <c r="Q14" s="100">
        <f>+(Z14+'１か月目'!Z14+'２か月目'!Z14+'３か月目'!Z14+'４か月目'!Z14+'５か月目'!Z14+'６か月目'!Z14+'７か月目'!Z14)-P14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IF(J15+'７か月目'!M15&gt;L15,L15,J15+'７か月目'!M15)</f>
        <v>0</v>
      </c>
      <c r="N15" s="117" t="str">
        <f t="shared" si="0"/>
        <v/>
      </c>
      <c r="O15" s="181"/>
      <c r="P15" s="101">
        <f>G15+'７か月目'!P15</f>
        <v>0</v>
      </c>
      <c r="Q15" s="101">
        <f>+(Z15+'１か月目'!Z15+'２か月目'!Z15+'３か月目'!Z15+'４か月目'!Z15+'５か月目'!Z15+'６か月目'!Z15+'７か月目'!Z15)-P15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IF(J16+'７か月目'!M16&gt;L16,L16,J16+'７か月目'!M16)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G16+'７か月目'!P16</f>
        <v>0</v>
      </c>
      <c r="Q16" s="102">
        <f>+(Z16+'１か月目'!Z16+'２か月目'!Z16+'３か月目'!Z16+'４か月目'!Z16+'５か月目'!Z16+'６か月目'!Z16+'７か月目'!Z16)-P16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IF(J17+'７か月目'!M17&gt;L17,L17,J17+'７か月目'!M17)</f>
        <v>0</v>
      </c>
      <c r="N17" s="117" t="str">
        <f t="shared" si="0"/>
        <v/>
      </c>
      <c r="O17" s="181"/>
      <c r="P17" s="101">
        <f>G17+'７か月目'!P17</f>
        <v>0</v>
      </c>
      <c r="Q17" s="101">
        <f>+(Z17+'１か月目'!Z17+'２か月目'!Z17+'３か月目'!Z17+'４か月目'!Z17+'５か月目'!Z17+'６か月目'!Z17+'７か月目'!Z17)-P17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IF(J18+'７か月目'!M18&gt;L18,L18,J18+'７か月目'!M18)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G18+'７か月目'!P18</f>
        <v>0</v>
      </c>
      <c r="Q18" s="102">
        <f>+(Z18+'１か月目'!Z18+'２か月目'!Z18+'３か月目'!Z18+'４か月目'!Z18+'５か月目'!Z18+'６か月目'!Z18+'７か月目'!Z18)-P18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IF(J19+'７か月目'!M19&gt;L19,L19,J19+'７か月目'!M19)</f>
        <v>0</v>
      </c>
      <c r="N19" s="117" t="str">
        <f t="shared" si="0"/>
        <v/>
      </c>
      <c r="O19" s="181"/>
      <c r="P19" s="101">
        <f>G19+'７か月目'!P19</f>
        <v>0</v>
      </c>
      <c r="Q19" s="101">
        <f>+(Z19+'１か月目'!Z19+'２か月目'!Z19+'３か月目'!Z19+'４か月目'!Z19+'５か月目'!Z19+'６か月目'!Z19+'７か月目'!Z19)-P19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IF(J20+'７か月目'!M20&gt;L20,L20,J20+'７か月目'!M20)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G20+'７か月目'!P20</f>
        <v>0</v>
      </c>
      <c r="Q20" s="102">
        <f>+(Z20+'１か月目'!Z20+'２か月目'!Z20+'３か月目'!Z20+'４か月目'!Z20+'５か月目'!Z20+'６か月目'!Z20+'７か月目'!Z20)-P20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IF(J21+'７か月目'!M21&gt;L21,L21,J21+'７か月目'!M21)</f>
        <v>0</v>
      </c>
      <c r="N21" s="117" t="str">
        <f t="shared" si="0"/>
        <v/>
      </c>
      <c r="O21" s="181"/>
      <c r="P21" s="101">
        <f>G21+'７か月目'!P21</f>
        <v>0</v>
      </c>
      <c r="Q21" s="101">
        <f>+(Z21+'１か月目'!Z21+'２か月目'!Z21+'３か月目'!Z21+'４か月目'!Z21+'５か月目'!Z21+'６か月目'!Z21+'７か月目'!Z21)-P21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IF(J22+'７か月目'!M22&gt;L22,L22,J22+'７か月目'!M22)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G22+'７か月目'!P22</f>
        <v>0</v>
      </c>
      <c r="Q22" s="102">
        <f>+(Z22+'１か月目'!Z22+'２か月目'!Z22+'３か月目'!Z22+'４か月目'!Z22+'５か月目'!Z22+'６か月目'!Z22+'７か月目'!Z22)-P22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IF(J23+'７か月目'!M23&gt;L23,L23,J23+'７か月目'!M23)</f>
        <v>0</v>
      </c>
      <c r="N23" s="117" t="str">
        <f t="shared" si="0"/>
        <v/>
      </c>
      <c r="O23" s="181"/>
      <c r="P23" s="101">
        <f>G23+'７か月目'!P23</f>
        <v>0</v>
      </c>
      <c r="Q23" s="101">
        <f>+(Z23+'１か月目'!Z23+'２か月目'!Z23+'３か月目'!Z23+'４か月目'!Z23+'５か月目'!Z23+'６か月目'!Z23+'７か月目'!Z23)-P23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IF(J24+'７か月目'!M24&gt;L24,L24,J24+'７か月目'!M24)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G24+'７か月目'!P24</f>
        <v>0</v>
      </c>
      <c r="Q24" s="102">
        <f>+(Z24+'１か月目'!Z24+'２か月目'!Z24+'３か月目'!Z24+'４か月目'!Z24+'５か月目'!Z24+'６か月目'!Z24+'７か月目'!Z24)-P24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IF(J25+'７か月目'!M25&gt;L25,L25,J25+'７か月目'!M25)</f>
        <v>0</v>
      </c>
      <c r="N25" s="117" t="str">
        <f t="shared" si="0"/>
        <v/>
      </c>
      <c r="O25" s="181"/>
      <c r="P25" s="101">
        <f>G25+'７か月目'!P25</f>
        <v>0</v>
      </c>
      <c r="Q25" s="101">
        <f>+(Z25+'１か月目'!Z25+'２か月目'!Z25+'３か月目'!Z25+'４か月目'!Z25+'５か月目'!Z25+'６か月目'!Z25+'７か月目'!Z25)-P25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IF(J26+'７か月目'!M26&gt;L26,L26,J26+'７か月目'!M26)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G26+'７か月目'!P26</f>
        <v>0</v>
      </c>
      <c r="Q26" s="102">
        <f>+(Z26+'１か月目'!Z26+'２か月目'!Z26+'３か月目'!Z26+'４か月目'!Z26+'５か月目'!Z26+'６か月目'!Z26+'７か月目'!Z26)-P26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IF(J27+'７か月目'!M27&gt;L27,L27,J27+'７か月目'!M27)</f>
        <v>0</v>
      </c>
      <c r="N27" s="117" t="str">
        <f t="shared" si="0"/>
        <v/>
      </c>
      <c r="O27" s="181"/>
      <c r="P27" s="101">
        <f>G27+'７か月目'!P27</f>
        <v>0</v>
      </c>
      <c r="Q27" s="101">
        <f>+(Z27+'１か月目'!Z27+'２か月目'!Z27+'３か月目'!Z27+'４か月目'!Z27+'５か月目'!Z27+'６か月目'!Z27+'７か月目'!Z27)-P27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IF(J28+'７か月目'!M28&gt;L28,L28,J28+'７か月目'!M28)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G28+'７か月目'!P28</f>
        <v>0</v>
      </c>
      <c r="Q28" s="102">
        <f>+(Z28+'１か月目'!Z28+'２か月目'!Z28+'３か月目'!Z28+'４か月目'!Z28+'５か月目'!Z28+'６か月目'!Z28+'７か月目'!Z28)-P28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IF(J29+'７か月目'!M29&gt;L29,L29,J29+'７か月目'!M29)</f>
        <v>0</v>
      </c>
      <c r="N29" s="117" t="str">
        <f t="shared" si="0"/>
        <v/>
      </c>
      <c r="O29" s="181"/>
      <c r="P29" s="101">
        <f>G29+'７か月目'!P29</f>
        <v>0</v>
      </c>
      <c r="Q29" s="101">
        <f>+(Z29+'１か月目'!Z29+'２か月目'!Z29+'３か月目'!Z29+'４か月目'!Z29+'５か月目'!Z29+'６か月目'!Z29+'７か月目'!Z29)-P29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IF(J30+'７か月目'!M30&gt;L30,L30,J30+'７か月目'!M30)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G30+'７か月目'!P30</f>
        <v>0</v>
      </c>
      <c r="Q30" s="102">
        <f>+(Z30+'１か月目'!Z30+'２か月目'!Z30+'３か月目'!Z30+'４か月目'!Z30+'５か月目'!Z30+'６か月目'!Z30+'７か月目'!Z30)-P30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IF(J31+'７か月目'!M31&gt;L31,L31,J31+'７か月目'!M31)</f>
        <v>0</v>
      </c>
      <c r="N31" s="117" t="str">
        <f t="shared" si="0"/>
        <v/>
      </c>
      <c r="O31" s="181"/>
      <c r="P31" s="101">
        <f>G31+'７か月目'!P31</f>
        <v>0</v>
      </c>
      <c r="Q31" s="101">
        <f>+(Z31+'１か月目'!Z31+'２か月目'!Z31+'３か月目'!Z31+'４か月目'!Z31+'５か月目'!Z31+'６か月目'!Z31+'７か月目'!Z31)-P31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IF(J32+'７か月目'!M32&gt;L32,L32,J32+'７か月目'!M32)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G32+'７か月目'!P32</f>
        <v>0</v>
      </c>
      <c r="Q32" s="102">
        <f>+(Z32+'１か月目'!Z32+'２か月目'!Z32+'３か月目'!Z32+'４か月目'!Z32+'５か月目'!Z32+'６か月目'!Z32+'７か月目'!Z32)-P32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IF(J33+'７か月目'!M33&gt;L33,L33,J33+'７か月目'!M33)</f>
        <v>0</v>
      </c>
      <c r="N33" s="117" t="str">
        <f t="shared" si="0"/>
        <v/>
      </c>
      <c r="O33" s="181"/>
      <c r="P33" s="101">
        <f>G33+'７か月目'!P33</f>
        <v>0</v>
      </c>
      <c r="Q33" s="101">
        <f>+(Z33+'１か月目'!Z33+'２か月目'!Z33+'３か月目'!Z33+'４か月目'!Z33+'５か月目'!Z33+'６か月目'!Z33+'７か月目'!Z33)-P33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IF(J34+'７か月目'!M34&gt;L34,L34,J34+'７か月目'!M34)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G34+'７か月目'!P34</f>
        <v>0</v>
      </c>
      <c r="Q34" s="102">
        <f>+(Z34+'１か月目'!Z34+'２か月目'!Z34+'３か月目'!Z34+'４か月目'!Z34+'５か月目'!Z34+'６か月目'!Z34+'７か月目'!Z34)-P34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IF(J35+'７か月目'!M35&gt;L35,L35,J35+'７か月目'!M35)</f>
        <v>0</v>
      </c>
      <c r="N35" s="117" t="str">
        <f t="shared" si="0"/>
        <v/>
      </c>
      <c r="O35" s="181"/>
      <c r="P35" s="101">
        <f>G35+'７か月目'!P35</f>
        <v>0</v>
      </c>
      <c r="Q35" s="101">
        <f>+(Z35+'１か月目'!Z35+'２か月目'!Z35+'３か月目'!Z35+'４か月目'!Z35+'５か月目'!Z35+'６か月目'!Z35+'７か月目'!Z35)-P35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IF(J36+'７か月目'!M36&gt;L36,L36,J36+'７か月目'!M36)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G36+'７か月目'!P36</f>
        <v>0</v>
      </c>
      <c r="Q36" s="102">
        <f>+(Z36+'１か月目'!Z36+'２か月目'!Z36+'３か月目'!Z36+'４か月目'!Z36+'５か月目'!Z36+'６か月目'!Z36+'７か月目'!Z36)-P36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IF(J37+'７か月目'!M37&gt;L37,L37,J37+'７か月目'!M37)</f>
        <v>0</v>
      </c>
      <c r="N37" s="117" t="str">
        <f t="shared" si="0"/>
        <v/>
      </c>
      <c r="O37" s="181"/>
      <c r="P37" s="101">
        <f>G37+'７か月目'!P37</f>
        <v>0</v>
      </c>
      <c r="Q37" s="101">
        <f>+(Z37+'１か月目'!Z37+'２か月目'!Z37+'３か月目'!Z37+'４か月目'!Z37+'５か月目'!Z37+'６か月目'!Z37+'７か月目'!Z37)-P37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IF(J38+'７か月目'!M38&gt;L38,L38,J38+'７か月目'!M38)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G38+'７か月目'!P38</f>
        <v>0</v>
      </c>
      <c r="Q38" s="102">
        <f>+(Z38+'１か月目'!Z38+'２か月目'!Z38+'３か月目'!Z38+'４か月目'!Z38+'５か月目'!Z38+'６か月目'!Z38+'７か月目'!Z38)-P38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IF(J39+'７か月目'!M39&gt;L39,L39,J39+'７か月目'!M39)</f>
        <v>0</v>
      </c>
      <c r="N39" s="117" t="str">
        <f t="shared" si="0"/>
        <v/>
      </c>
      <c r="O39" s="181"/>
      <c r="P39" s="101">
        <f>G39+'７か月目'!P39</f>
        <v>0</v>
      </c>
      <c r="Q39" s="101">
        <f>+(Z39+'１か月目'!Z39+'２か月目'!Z39+'３か月目'!Z39+'４か月目'!Z39+'５か月目'!Z39+'６か月目'!Z39+'７か月目'!Z39)-P39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IF(J40+'７か月目'!M40&gt;L40,L40,J40+'７か月目'!M40)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G40+'７か月目'!P40</f>
        <v>0</v>
      </c>
      <c r="Q40" s="102">
        <f>+(Z40+'１か月目'!Z40+'２か月目'!Z40+'３か月目'!Z40+'４か月目'!Z40+'５か月目'!Z40+'６か月目'!Z40+'７か月目'!Z40)-P40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IF(J41+'７か月目'!M41&gt;L41,L41,J41+'７か月目'!M41)</f>
        <v>0</v>
      </c>
      <c r="N41" s="117" t="str">
        <f t="shared" si="0"/>
        <v/>
      </c>
      <c r="O41" s="181"/>
      <c r="P41" s="101">
        <f>G41+'７か月目'!P41</f>
        <v>0</v>
      </c>
      <c r="Q41" s="101">
        <f>+(Z41+'１か月目'!Z41+'２か月目'!Z41+'３か月目'!Z41+'４か月目'!Z41+'５か月目'!Z41+'６か月目'!Z41+'７か月目'!Z41)-P41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IF(J42+'７か月目'!M42&gt;L42,L42,J42+'７か月目'!M42)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G42+'７か月目'!P42</f>
        <v>0</v>
      </c>
      <c r="Q42" s="102">
        <f>+(Z42+'１か月目'!Z42+'２か月目'!Z42+'３か月目'!Z42+'４か月目'!Z42+'５か月目'!Z42+'６か月目'!Z42+'７か月目'!Z42)-P42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IF(J43+'７か月目'!M43&gt;L43,L43,J43+'７か月目'!M43)</f>
        <v>0</v>
      </c>
      <c r="N43" s="117" t="str">
        <f t="shared" si="0"/>
        <v/>
      </c>
      <c r="O43" s="181"/>
      <c r="P43" s="101">
        <f>G43+'７か月目'!P43</f>
        <v>0</v>
      </c>
      <c r="Q43" s="101">
        <f>+(Z43+'１か月目'!Z43+'２か月目'!Z43+'３か月目'!Z43+'４か月目'!Z43+'５か月目'!Z43+'６か月目'!Z43+'７か月目'!Z43)-P43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IF(J44+'７か月目'!M44&gt;L44,L44,J44+'７か月目'!M44)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G44+'７か月目'!P44</f>
        <v>0</v>
      </c>
      <c r="Q44" s="102">
        <f>+(Z44+'１か月目'!Z44+'２か月目'!Z44+'３か月目'!Z44+'４か月目'!Z44+'５か月目'!Z44+'６か月目'!Z44+'７か月目'!Z44)-P44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IF(J45+'７か月目'!M45&gt;L45,L45,J45+'７か月目'!M45)</f>
        <v>0</v>
      </c>
      <c r="N45" s="117" t="str">
        <f t="shared" si="0"/>
        <v/>
      </c>
      <c r="O45" s="181"/>
      <c r="P45" s="101">
        <f>G45+'７か月目'!P45</f>
        <v>0</v>
      </c>
      <c r="Q45" s="101">
        <f>+(Z45+'１か月目'!Z45+'２か月目'!Z45+'３か月目'!Z45+'４か月目'!Z45+'５か月目'!Z45+'６か月目'!Z45+'７か月目'!Z45)-P45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IF(J46+'７か月目'!M46&gt;L46,L46,J46+'７か月目'!M46)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G46+'７か月目'!P46</f>
        <v>0</v>
      </c>
      <c r="Q46" s="102">
        <f>+(Z46+'１か月目'!Z46+'２か月目'!Z46+'３か月目'!Z46+'４か月目'!Z46+'５か月目'!Z46+'６か月目'!Z46+'７か月目'!Z46)-P46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IF(J47+'７か月目'!M47&gt;L47,L47,J47+'７か月目'!M47)</f>
        <v>0</v>
      </c>
      <c r="N47" s="117" t="str">
        <f t="shared" si="0"/>
        <v/>
      </c>
      <c r="O47" s="181"/>
      <c r="P47" s="101">
        <f>G47+'７か月目'!P47</f>
        <v>0</v>
      </c>
      <c r="Q47" s="101">
        <f>+(Z47+'１か月目'!Z47+'２か月目'!Z47+'３か月目'!Z47+'４か月目'!Z47+'５か月目'!Z47+'６か月目'!Z47+'７か月目'!Z47)-P47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IF(J48+'７か月目'!M48&gt;L48,L48,J48+'７か月目'!M48)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G48+'７か月目'!P48</f>
        <v>0</v>
      </c>
      <c r="Q48" s="102">
        <f>+(Z48+'１か月目'!Z48+'２か月目'!Z48+'３か月目'!Z48+'４か月目'!Z48+'５か月目'!Z48+'６か月目'!Z48+'７か月目'!Z48)-P48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IF(J49+'７か月目'!M49&gt;L49,L49,J49+'７か月目'!M49)</f>
        <v>0</v>
      </c>
      <c r="N49" s="117" t="str">
        <f t="shared" si="0"/>
        <v/>
      </c>
      <c r="O49" s="181"/>
      <c r="P49" s="101">
        <f>G49+'７か月目'!P49</f>
        <v>0</v>
      </c>
      <c r="Q49" s="101">
        <f>+(Z49+'１か月目'!Z49+'２か月目'!Z49+'３か月目'!Z49+'４か月目'!Z49+'５か月目'!Z49+'６か月目'!Z49+'７か月目'!Z49)-P49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IF(J50+'７か月目'!M50&gt;L50,L50,J50+'７か月目'!M50)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G50+'７か月目'!P50</f>
        <v>0</v>
      </c>
      <c r="Q50" s="102">
        <f>+(Z50+'１か月目'!Z50+'２か月目'!Z50+'３か月目'!Z50+'４か月目'!Z50+'５か月目'!Z50+'６か月目'!Z50+'７か月目'!Z50)-P50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IF(J51+'７か月目'!M51&gt;L51,L51,J51+'７か月目'!M51)</f>
        <v>0</v>
      </c>
      <c r="N51" s="117" t="str">
        <f t="shared" si="0"/>
        <v/>
      </c>
      <c r="O51" s="181"/>
      <c r="P51" s="101">
        <f>G51+'７か月目'!P51</f>
        <v>0</v>
      </c>
      <c r="Q51" s="101">
        <f>+(Z51+'１か月目'!Z51+'２か月目'!Z51+'３か月目'!Z51+'４か月目'!Z51+'５か月目'!Z51+'６か月目'!Z51+'７か月目'!Z51)-P51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IF(J52+'７か月目'!M52&gt;L52,L52,J52+'７か月目'!M52)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G52+'７か月目'!P52</f>
        <v>0</v>
      </c>
      <c r="Q52" s="102">
        <f>+(Z52+'１か月目'!Z52+'２か月目'!Z52+'３か月目'!Z52+'４か月目'!Z52+'５か月目'!Z52+'６か月目'!Z52+'７か月目'!Z52)-P52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IF(J53+'７か月目'!M53&gt;L53,L53,J53+'７か月目'!M53)</f>
        <v>0</v>
      </c>
      <c r="N53" s="117" t="str">
        <f t="shared" si="0"/>
        <v/>
      </c>
      <c r="O53" s="181"/>
      <c r="P53" s="101">
        <f>G53+'７か月目'!P53</f>
        <v>0</v>
      </c>
      <c r="Q53" s="101">
        <f>+(Z53+'１か月目'!Z53+'２か月目'!Z53+'３か月目'!Z53+'４か月目'!Z53+'５か月目'!Z53+'６か月目'!Z53+'７か月目'!Z53)-P53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D7138634-FB3D-4AB7-8CDA-AA9B2DE4D24A}">
      <formula1>0</formula1>
    </dataValidation>
    <dataValidation imeMode="halfKatakana" allowBlank="1" showInputMessage="1" showErrorMessage="1" sqref="U8" xr:uid="{6AA1F89D-CFB9-44DE-8ED2-49B9B5548ECB}"/>
  </dataValidations>
  <pageMargins left="0.7" right="0.7" top="0.75" bottom="0.75" header="0.3" footer="0.3"/>
  <pageSetup paperSize="9" scale="83" orientation="landscape" r:id="rId1"/>
  <ignoredErrors>
    <ignoredError sqref="B14:B5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78E4-C9C1-431A-9F47-0CB85F19C119}">
  <sheetPr codeName="Sheet9">
    <tabColor rgb="FF00206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58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9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９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IF(J14+'８か月目'!M14&gt;L14,L14,J14+'８か月目'!M14)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G14+'８か月目'!P14</f>
        <v>0</v>
      </c>
      <c r="Q14" s="100">
        <f>+(Z14+'１か月目'!Z14+'２か月目'!Z14+'３か月目'!Z14+'４か月目'!Z14+'５か月目'!Z14+'６か月目'!Z14+'７か月目'!Z14+'８か月目'!Z14)-P14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IF(J15+'８か月目'!M15&gt;L15,L15,J15+'８か月目'!M15)</f>
        <v>0</v>
      </c>
      <c r="N15" s="117" t="str">
        <f t="shared" si="0"/>
        <v/>
      </c>
      <c r="O15" s="181"/>
      <c r="P15" s="101">
        <f>G15+'８か月目'!P15</f>
        <v>0</v>
      </c>
      <c r="Q15" s="101">
        <f>+(Z15+'１か月目'!Z15+'２か月目'!Z15+'３か月目'!Z15+'４か月目'!Z15+'５か月目'!Z15+'６か月目'!Z15+'７か月目'!Z15+'８か月目'!Z15)-P15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IF(J16+'８か月目'!M16&gt;L16,L16,J16+'８か月目'!M16)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G16+'８か月目'!P16</f>
        <v>0</v>
      </c>
      <c r="Q16" s="102">
        <f>+(Z16+'１か月目'!Z16+'２か月目'!Z16+'３か月目'!Z16+'４か月目'!Z16+'５か月目'!Z16+'６か月目'!Z16+'７か月目'!Z16+'８か月目'!Z16)-P16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IF(J17+'８か月目'!M17&gt;L17,L17,J17+'８か月目'!M17)</f>
        <v>0</v>
      </c>
      <c r="N17" s="117" t="str">
        <f t="shared" si="0"/>
        <v/>
      </c>
      <c r="O17" s="181"/>
      <c r="P17" s="101">
        <f>G17+'８か月目'!P17</f>
        <v>0</v>
      </c>
      <c r="Q17" s="101">
        <f>+(Z17+'１か月目'!Z17+'２か月目'!Z17+'３か月目'!Z17+'４か月目'!Z17+'５か月目'!Z17+'６か月目'!Z17+'７か月目'!Z17+'８か月目'!Z17)-P17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IF(J18+'８か月目'!M18&gt;L18,L18,J18+'８か月目'!M18)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G18+'８か月目'!P18</f>
        <v>0</v>
      </c>
      <c r="Q18" s="102">
        <f>+(Z18+'１か月目'!Z18+'２か月目'!Z18+'３か月目'!Z18+'４か月目'!Z18+'５か月目'!Z18+'６か月目'!Z18+'７か月目'!Z18+'８か月目'!Z18)-P18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IF(J19+'８か月目'!M19&gt;L19,L19,J19+'８か月目'!M19)</f>
        <v>0</v>
      </c>
      <c r="N19" s="117" t="str">
        <f t="shared" si="0"/>
        <v/>
      </c>
      <c r="O19" s="181"/>
      <c r="P19" s="101">
        <f>G19+'８か月目'!P19</f>
        <v>0</v>
      </c>
      <c r="Q19" s="101">
        <f>+(Z19+'１か月目'!Z19+'２か月目'!Z19+'３か月目'!Z19+'４か月目'!Z19+'５か月目'!Z19+'６か月目'!Z19+'７か月目'!Z19+'８か月目'!Z19)-P19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IF(J20+'８か月目'!M20&gt;L20,L20,J20+'８か月目'!M20)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G20+'８か月目'!P20</f>
        <v>0</v>
      </c>
      <c r="Q20" s="102">
        <f>+(Z20+'１か月目'!Z20+'２か月目'!Z20+'３か月目'!Z20+'４か月目'!Z20+'５か月目'!Z20+'６か月目'!Z20+'７か月目'!Z20+'８か月目'!Z20)-P20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IF(J21+'８か月目'!M21&gt;L21,L21,J21+'８か月目'!M21)</f>
        <v>0</v>
      </c>
      <c r="N21" s="117" t="str">
        <f t="shared" si="0"/>
        <v/>
      </c>
      <c r="O21" s="181"/>
      <c r="P21" s="101">
        <f>G21+'８か月目'!P21</f>
        <v>0</v>
      </c>
      <c r="Q21" s="101">
        <f>+(Z21+'１か月目'!Z21+'２か月目'!Z21+'３か月目'!Z21+'４か月目'!Z21+'５か月目'!Z21+'６か月目'!Z21+'７か月目'!Z21+'８か月目'!Z21)-P21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IF(J22+'８か月目'!M22&gt;L22,L22,J22+'８か月目'!M22)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G22+'８か月目'!P22</f>
        <v>0</v>
      </c>
      <c r="Q22" s="102">
        <f>+(Z22+'１か月目'!Z22+'２か月目'!Z22+'３か月目'!Z22+'４か月目'!Z22+'５か月目'!Z22+'６か月目'!Z22+'７か月目'!Z22+'８か月目'!Z22)-P22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IF(J23+'８か月目'!M23&gt;L23,L23,J23+'８か月目'!M23)</f>
        <v>0</v>
      </c>
      <c r="N23" s="117" t="str">
        <f t="shared" si="0"/>
        <v/>
      </c>
      <c r="O23" s="181"/>
      <c r="P23" s="101">
        <f>G23+'８か月目'!P23</f>
        <v>0</v>
      </c>
      <c r="Q23" s="101">
        <f>+(Z23+'１か月目'!Z23+'２か月目'!Z23+'３か月目'!Z23+'４か月目'!Z23+'５か月目'!Z23+'６か月目'!Z23+'７か月目'!Z23+'８か月目'!Z23)-P23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IF(J24+'８か月目'!M24&gt;L24,L24,J24+'８か月目'!M24)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G24+'８か月目'!P24</f>
        <v>0</v>
      </c>
      <c r="Q24" s="102">
        <f>+(Z24+'１か月目'!Z24+'２か月目'!Z24+'３か月目'!Z24+'４か月目'!Z24+'５か月目'!Z24+'６か月目'!Z24+'７か月目'!Z24+'８か月目'!Z24)-P24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IF(J25+'８か月目'!M25&gt;L25,L25,J25+'８か月目'!M25)</f>
        <v>0</v>
      </c>
      <c r="N25" s="117" t="str">
        <f t="shared" si="0"/>
        <v/>
      </c>
      <c r="O25" s="181"/>
      <c r="P25" s="101">
        <f>G25+'８か月目'!P25</f>
        <v>0</v>
      </c>
      <c r="Q25" s="101">
        <f>+(Z25+'１か月目'!Z25+'２か月目'!Z25+'３か月目'!Z25+'４か月目'!Z25+'５か月目'!Z25+'６か月目'!Z25+'７か月目'!Z25+'８か月目'!Z25)-P25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IF(J26+'８か月目'!M26&gt;L26,L26,J26+'８か月目'!M26)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G26+'８か月目'!P26</f>
        <v>0</v>
      </c>
      <c r="Q26" s="102">
        <f>+(Z26+'１か月目'!Z26+'２か月目'!Z26+'３か月目'!Z26+'４か月目'!Z26+'５か月目'!Z26+'６か月目'!Z26+'７か月目'!Z26+'８か月目'!Z26)-P26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IF(J27+'８か月目'!M27&gt;L27,L27,J27+'８か月目'!M27)</f>
        <v>0</v>
      </c>
      <c r="N27" s="117" t="str">
        <f t="shared" si="0"/>
        <v/>
      </c>
      <c r="O27" s="181"/>
      <c r="P27" s="101">
        <f>G27+'８か月目'!P27</f>
        <v>0</v>
      </c>
      <c r="Q27" s="101">
        <f>+(Z27+'１か月目'!Z27+'２か月目'!Z27+'３か月目'!Z27+'４か月目'!Z27+'５か月目'!Z27+'６か月目'!Z27+'７か月目'!Z27+'８か月目'!Z27)-P27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IF(J28+'８か月目'!M28&gt;L28,L28,J28+'８か月目'!M28)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G28+'８か月目'!P28</f>
        <v>0</v>
      </c>
      <c r="Q28" s="102">
        <f>+(Z28+'１か月目'!Z28+'２か月目'!Z28+'３か月目'!Z28+'４か月目'!Z28+'５か月目'!Z28+'６か月目'!Z28+'７か月目'!Z28+'８か月目'!Z28)-P28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IF(J29+'８か月目'!M29&gt;L29,L29,J29+'８か月目'!M29)</f>
        <v>0</v>
      </c>
      <c r="N29" s="117" t="str">
        <f t="shared" si="0"/>
        <v/>
      </c>
      <c r="O29" s="181"/>
      <c r="P29" s="101">
        <f>G29+'８か月目'!P29</f>
        <v>0</v>
      </c>
      <c r="Q29" s="101">
        <f>+(Z29+'１か月目'!Z29+'２か月目'!Z29+'３か月目'!Z29+'４か月目'!Z29+'５か月目'!Z29+'６か月目'!Z29+'７か月目'!Z29+'８か月目'!Z29)-P29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IF(J30+'８か月目'!M30&gt;L30,L30,J30+'８か月目'!M30)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G30+'８か月目'!P30</f>
        <v>0</v>
      </c>
      <c r="Q30" s="102">
        <f>+(Z30+'１か月目'!Z30+'２か月目'!Z30+'３か月目'!Z30+'４か月目'!Z30+'５か月目'!Z30+'６か月目'!Z30+'７か月目'!Z30+'８か月目'!Z30)-P30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IF(J31+'８か月目'!M31&gt;L31,L31,J31+'８か月目'!M31)</f>
        <v>0</v>
      </c>
      <c r="N31" s="117" t="str">
        <f t="shared" si="0"/>
        <v/>
      </c>
      <c r="O31" s="181"/>
      <c r="P31" s="101">
        <f>G31+'８か月目'!P31</f>
        <v>0</v>
      </c>
      <c r="Q31" s="101">
        <f>+(Z31+'１か月目'!Z31+'２か月目'!Z31+'３か月目'!Z31+'４か月目'!Z31+'５か月目'!Z31+'６か月目'!Z31+'７か月目'!Z31+'８か月目'!Z31)-P31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IF(J32+'８か月目'!M32&gt;L32,L32,J32+'８か月目'!M32)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G32+'８か月目'!P32</f>
        <v>0</v>
      </c>
      <c r="Q32" s="102">
        <f>+(Z32+'１か月目'!Z32+'２か月目'!Z32+'３か月目'!Z32+'４か月目'!Z32+'５か月目'!Z32+'６か月目'!Z32+'７か月目'!Z32+'８か月目'!Z32)-P32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IF(J33+'８か月目'!M33&gt;L33,L33,J33+'８か月目'!M33)</f>
        <v>0</v>
      </c>
      <c r="N33" s="117" t="str">
        <f t="shared" si="0"/>
        <v/>
      </c>
      <c r="O33" s="181"/>
      <c r="P33" s="101">
        <f>G33+'８か月目'!P33</f>
        <v>0</v>
      </c>
      <c r="Q33" s="101">
        <f>+(Z33+'１か月目'!Z33+'２か月目'!Z33+'３か月目'!Z33+'４か月目'!Z33+'５か月目'!Z33+'６か月目'!Z33+'７か月目'!Z33+'８か月目'!Z33)-P33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IF(J34+'８か月目'!M34&gt;L34,L34,J34+'８か月目'!M34)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G34+'８か月目'!P34</f>
        <v>0</v>
      </c>
      <c r="Q34" s="102">
        <f>+(Z34+'１か月目'!Z34+'２か月目'!Z34+'３か月目'!Z34+'４か月目'!Z34+'５か月目'!Z34+'６か月目'!Z34+'７か月目'!Z34+'８か月目'!Z34)-P34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IF(J35+'８か月目'!M35&gt;L35,L35,J35+'８か月目'!M35)</f>
        <v>0</v>
      </c>
      <c r="N35" s="117" t="str">
        <f t="shared" si="0"/>
        <v/>
      </c>
      <c r="O35" s="181"/>
      <c r="P35" s="101">
        <f>G35+'８か月目'!P35</f>
        <v>0</v>
      </c>
      <c r="Q35" s="101">
        <f>+(Z35+'１か月目'!Z35+'２か月目'!Z35+'３か月目'!Z35+'４か月目'!Z35+'５か月目'!Z35+'６か月目'!Z35+'７か月目'!Z35+'８か月目'!Z35)-P35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IF(J36+'８か月目'!M36&gt;L36,L36,J36+'８か月目'!M36)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G36+'８か月目'!P36</f>
        <v>0</v>
      </c>
      <c r="Q36" s="102">
        <f>+(Z36+'１か月目'!Z36+'２か月目'!Z36+'３か月目'!Z36+'４か月目'!Z36+'５か月目'!Z36+'６か月目'!Z36+'７か月目'!Z36+'８か月目'!Z36)-P36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IF(J37+'８か月目'!M37&gt;L37,L37,J37+'８か月目'!M37)</f>
        <v>0</v>
      </c>
      <c r="N37" s="117" t="str">
        <f t="shared" si="0"/>
        <v/>
      </c>
      <c r="O37" s="181"/>
      <c r="P37" s="101">
        <f>G37+'８か月目'!P37</f>
        <v>0</v>
      </c>
      <c r="Q37" s="101">
        <f>+(Z37+'１か月目'!Z37+'２か月目'!Z37+'３か月目'!Z37+'４か月目'!Z37+'５か月目'!Z37+'６か月目'!Z37+'７か月目'!Z37+'８か月目'!Z37)-P37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IF(J38+'８か月目'!M38&gt;L38,L38,J38+'８か月目'!M38)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G38+'８か月目'!P38</f>
        <v>0</v>
      </c>
      <c r="Q38" s="102">
        <f>+(Z38+'１か月目'!Z38+'２か月目'!Z38+'３か月目'!Z38+'４か月目'!Z38+'５か月目'!Z38+'６か月目'!Z38+'７か月目'!Z38+'８か月目'!Z38)-P38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IF(J39+'８か月目'!M39&gt;L39,L39,J39+'８か月目'!M39)</f>
        <v>0</v>
      </c>
      <c r="N39" s="117" t="str">
        <f t="shared" si="0"/>
        <v/>
      </c>
      <c r="O39" s="181"/>
      <c r="P39" s="101">
        <f>G39+'８か月目'!P39</f>
        <v>0</v>
      </c>
      <c r="Q39" s="101">
        <f>+(Z39+'１か月目'!Z39+'２か月目'!Z39+'３か月目'!Z39+'４か月目'!Z39+'５か月目'!Z39+'６か月目'!Z39+'７か月目'!Z39+'８か月目'!Z39)-P39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IF(J40+'８か月目'!M40&gt;L40,L40,J40+'８か月目'!M40)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G40+'８か月目'!P40</f>
        <v>0</v>
      </c>
      <c r="Q40" s="102">
        <f>+(Z40+'１か月目'!Z40+'２か月目'!Z40+'３か月目'!Z40+'４か月目'!Z40+'５か月目'!Z40+'６か月目'!Z40+'７か月目'!Z40+'８か月目'!Z40)-P40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IF(J41+'８か月目'!M41&gt;L41,L41,J41+'８か月目'!M41)</f>
        <v>0</v>
      </c>
      <c r="N41" s="117" t="str">
        <f t="shared" si="0"/>
        <v/>
      </c>
      <c r="O41" s="181"/>
      <c r="P41" s="101">
        <f>G41+'８か月目'!P41</f>
        <v>0</v>
      </c>
      <c r="Q41" s="101">
        <f>+(Z41+'１か月目'!Z41+'２か月目'!Z41+'３か月目'!Z41+'４か月目'!Z41+'５か月目'!Z41+'６か月目'!Z41+'７か月目'!Z41+'８か月目'!Z41)-P41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IF(J42+'８か月目'!M42&gt;L42,L42,J42+'８か月目'!M42)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G42+'８か月目'!P42</f>
        <v>0</v>
      </c>
      <c r="Q42" s="102">
        <f>+(Z42+'１か月目'!Z42+'２か月目'!Z42+'３か月目'!Z42+'４か月目'!Z42+'５か月目'!Z42+'６か月目'!Z42+'７か月目'!Z42+'８か月目'!Z42)-P42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IF(J43+'８か月目'!M43&gt;L43,L43,J43+'８か月目'!M43)</f>
        <v>0</v>
      </c>
      <c r="N43" s="117" t="str">
        <f t="shared" si="0"/>
        <v/>
      </c>
      <c r="O43" s="181"/>
      <c r="P43" s="101">
        <f>G43+'８か月目'!P43</f>
        <v>0</v>
      </c>
      <c r="Q43" s="101">
        <f>+(Z43+'１か月目'!Z43+'２か月目'!Z43+'３か月目'!Z43+'４か月目'!Z43+'５か月目'!Z43+'６か月目'!Z43+'７か月目'!Z43+'８か月目'!Z43)-P43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IF(J44+'８か月目'!M44&gt;L44,L44,J44+'８か月目'!M44)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G44+'８か月目'!P44</f>
        <v>0</v>
      </c>
      <c r="Q44" s="102">
        <f>+(Z44+'１か月目'!Z44+'２か月目'!Z44+'３か月目'!Z44+'４か月目'!Z44+'５か月目'!Z44+'６か月目'!Z44+'７か月目'!Z44+'８か月目'!Z44)-P44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IF(J45+'８か月目'!M45&gt;L45,L45,J45+'８か月目'!M45)</f>
        <v>0</v>
      </c>
      <c r="N45" s="117" t="str">
        <f t="shared" si="0"/>
        <v/>
      </c>
      <c r="O45" s="181"/>
      <c r="P45" s="101">
        <f>G45+'８か月目'!P45</f>
        <v>0</v>
      </c>
      <c r="Q45" s="101">
        <f>+(Z45+'１か月目'!Z45+'２か月目'!Z45+'３か月目'!Z45+'４か月目'!Z45+'５か月目'!Z45+'６か月目'!Z45+'７か月目'!Z45+'８か月目'!Z45)-P45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IF(J46+'８か月目'!M46&gt;L46,L46,J46+'８か月目'!M46)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G46+'８か月目'!P46</f>
        <v>0</v>
      </c>
      <c r="Q46" s="102">
        <f>+(Z46+'１か月目'!Z46+'２か月目'!Z46+'３か月目'!Z46+'４か月目'!Z46+'５か月目'!Z46+'６か月目'!Z46+'７か月目'!Z46+'８か月目'!Z46)-P46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IF(J47+'８か月目'!M47&gt;L47,L47,J47+'８か月目'!M47)</f>
        <v>0</v>
      </c>
      <c r="N47" s="117" t="str">
        <f t="shared" si="0"/>
        <v/>
      </c>
      <c r="O47" s="181"/>
      <c r="P47" s="101">
        <f>G47+'８か月目'!P47</f>
        <v>0</v>
      </c>
      <c r="Q47" s="101">
        <f>+(Z47+'１か月目'!Z47+'２か月目'!Z47+'３か月目'!Z47+'４か月目'!Z47+'５か月目'!Z47+'６か月目'!Z47+'７か月目'!Z47+'８か月目'!Z47)-P47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IF(J48+'８か月目'!M48&gt;L48,L48,J48+'８か月目'!M48)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G48+'８か月目'!P48</f>
        <v>0</v>
      </c>
      <c r="Q48" s="102">
        <f>+(Z48+'１か月目'!Z48+'２か月目'!Z48+'３か月目'!Z48+'４か月目'!Z48+'５か月目'!Z48+'６か月目'!Z48+'７か月目'!Z48+'８か月目'!Z48)-P48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IF(J49+'８か月目'!M49&gt;L49,L49,J49+'８か月目'!M49)</f>
        <v>0</v>
      </c>
      <c r="N49" s="117" t="str">
        <f t="shared" si="0"/>
        <v/>
      </c>
      <c r="O49" s="181"/>
      <c r="P49" s="101">
        <f>G49+'８か月目'!P49</f>
        <v>0</v>
      </c>
      <c r="Q49" s="101">
        <f>+(Z49+'１か月目'!Z49+'２か月目'!Z49+'３か月目'!Z49+'４か月目'!Z49+'５か月目'!Z49+'６か月目'!Z49+'７か月目'!Z49+'８か月目'!Z49)-P49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IF(J50+'８か月目'!M50&gt;L50,L50,J50+'８か月目'!M50)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G50+'８か月目'!P50</f>
        <v>0</v>
      </c>
      <c r="Q50" s="102">
        <f>+(Z50+'１か月目'!Z50+'２か月目'!Z50+'３か月目'!Z50+'４か月目'!Z50+'５か月目'!Z50+'６か月目'!Z50+'７か月目'!Z50+'８か月目'!Z50)-P50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IF(J51+'８か月目'!M51&gt;L51,L51,J51+'８か月目'!M51)</f>
        <v>0</v>
      </c>
      <c r="N51" s="117" t="str">
        <f t="shared" si="0"/>
        <v/>
      </c>
      <c r="O51" s="181"/>
      <c r="P51" s="101">
        <f>G51+'８か月目'!P51</f>
        <v>0</v>
      </c>
      <c r="Q51" s="101">
        <f>+(Z51+'１か月目'!Z51+'２か月目'!Z51+'３か月目'!Z51+'４か月目'!Z51+'５か月目'!Z51+'６か月目'!Z51+'７か月目'!Z51+'８か月目'!Z51)-P51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IF(J52+'８か月目'!M52&gt;L52,L52,J52+'８か月目'!M52)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G52+'８か月目'!P52</f>
        <v>0</v>
      </c>
      <c r="Q52" s="102">
        <f>+(Z52+'１か月目'!Z52+'２か月目'!Z52+'３か月目'!Z52+'４か月目'!Z52+'５か月目'!Z52+'６か月目'!Z52+'７か月目'!Z52+'８か月目'!Z52)-P52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IF(J53+'８か月目'!M53&gt;L53,L53,J53+'８か月目'!M53)</f>
        <v>0</v>
      </c>
      <c r="N53" s="117" t="str">
        <f t="shared" si="0"/>
        <v/>
      </c>
      <c r="O53" s="181"/>
      <c r="P53" s="101">
        <f>G53+'８か月目'!P53</f>
        <v>0</v>
      </c>
      <c r="Q53" s="101">
        <f>+(Z53+'１か月目'!Z53+'２か月目'!Z53+'３か月目'!Z53+'４か月目'!Z53+'５か月目'!Z53+'６か月目'!Z53+'７か月目'!Z53+'８か月目'!Z53)-P53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B8669284-01EB-4E92-9078-79D8C4CF5EFB}">
      <formula1>0</formula1>
    </dataValidation>
    <dataValidation imeMode="halfKatakana" allowBlank="1" showInputMessage="1" showErrorMessage="1" sqref="U8" xr:uid="{BD2204EB-2070-477A-93A6-12B52B053185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0904-ED68-4106-9781-985F38B206E9}">
  <sheetPr codeName="Sheet10">
    <tabColor rgb="FF7030A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10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１０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IF(J14+'９か月目'!M14&gt;L14,L14,J14+'９か月目'!M14)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G14+'９か月目'!P14</f>
        <v>0</v>
      </c>
      <c r="Q14" s="100">
        <f>+(Z14+'１か月目'!Z14+'２か月目'!Z14+'３か月目'!Z14+'４か月目'!Z14+'５か月目'!Z14+'６か月目'!Z14+'７か月目'!Z14+'８か月目'!Z14+'９か月目'!Z14)-P14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IF(J15+'９か月目'!M15&gt;L15,L15,J15+'９か月目'!M15)</f>
        <v>0</v>
      </c>
      <c r="N15" s="117" t="str">
        <f t="shared" si="0"/>
        <v/>
      </c>
      <c r="O15" s="181"/>
      <c r="P15" s="101">
        <f>G15+'９か月目'!P15</f>
        <v>0</v>
      </c>
      <c r="Q15" s="101">
        <f>+(Z15+'１か月目'!Z15+'２か月目'!Z15+'３か月目'!Z15+'４か月目'!Z15+'５か月目'!Z15+'６か月目'!Z15+'７か月目'!Z15+'８か月目'!Z15+'９か月目'!Z15)-P15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IF(J16+'９か月目'!M16&gt;L16,L16,J16+'９か月目'!M16)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G16+'９か月目'!P16</f>
        <v>0</v>
      </c>
      <c r="Q16" s="102">
        <f>+(Z16+'１か月目'!Z16+'２か月目'!Z16+'３か月目'!Z16+'４か月目'!Z16+'５か月目'!Z16+'６か月目'!Z16+'７か月目'!Z16+'８か月目'!Z16+'９か月目'!Z16)-P16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IF(J17+'９か月目'!M17&gt;L17,L17,J17+'９か月目'!M17)</f>
        <v>0</v>
      </c>
      <c r="N17" s="117" t="str">
        <f t="shared" si="0"/>
        <v/>
      </c>
      <c r="O17" s="181"/>
      <c r="P17" s="101">
        <f>G17+'９か月目'!P17</f>
        <v>0</v>
      </c>
      <c r="Q17" s="101">
        <f>+(Z17+'１か月目'!Z17+'２か月目'!Z17+'３か月目'!Z17+'４か月目'!Z17+'５か月目'!Z17+'６か月目'!Z17+'７か月目'!Z17+'８か月目'!Z17+'９か月目'!Z17)-P17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IF(J18+'９か月目'!M18&gt;L18,L18,J18+'９か月目'!M18)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G18+'９か月目'!P18</f>
        <v>0</v>
      </c>
      <c r="Q18" s="102">
        <f>+(Z18+'１か月目'!Z18+'２か月目'!Z18+'３か月目'!Z18+'４か月目'!Z18+'５か月目'!Z18+'６か月目'!Z18+'７か月目'!Z18+'８か月目'!Z18+'９か月目'!Z18)-P18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IF(J19+'９か月目'!M19&gt;L19,L19,J19+'９か月目'!M19)</f>
        <v>0</v>
      </c>
      <c r="N19" s="117" t="str">
        <f t="shared" si="0"/>
        <v/>
      </c>
      <c r="O19" s="181"/>
      <c r="P19" s="101">
        <f>G19+'９か月目'!P19</f>
        <v>0</v>
      </c>
      <c r="Q19" s="101">
        <f>+(Z19+'１か月目'!Z19+'２か月目'!Z19+'３か月目'!Z19+'４か月目'!Z19+'５か月目'!Z19+'６か月目'!Z19+'７か月目'!Z19+'８か月目'!Z19+'９か月目'!Z19)-P19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IF(J20+'９か月目'!M20&gt;L20,L20,J20+'９か月目'!M20)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G20+'９か月目'!P20</f>
        <v>0</v>
      </c>
      <c r="Q20" s="102">
        <f>+(Z20+'１か月目'!Z20+'２か月目'!Z20+'３か月目'!Z20+'４か月目'!Z20+'５か月目'!Z20+'６か月目'!Z20+'７か月目'!Z20+'８か月目'!Z20+'９か月目'!Z20)-P20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IF(J21+'９か月目'!M21&gt;L21,L21,J21+'９か月目'!M21)</f>
        <v>0</v>
      </c>
      <c r="N21" s="117" t="str">
        <f t="shared" si="0"/>
        <v/>
      </c>
      <c r="O21" s="181"/>
      <c r="P21" s="101">
        <f>G21+'９か月目'!P21</f>
        <v>0</v>
      </c>
      <c r="Q21" s="101">
        <f>+(Z21+'１か月目'!Z21+'２か月目'!Z21+'３か月目'!Z21+'４か月目'!Z21+'５か月目'!Z21+'６か月目'!Z21+'７か月目'!Z21+'８か月目'!Z21+'９か月目'!Z21)-P21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IF(J22+'９か月目'!M22&gt;L22,L22,J22+'９か月目'!M22)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G22+'９か月目'!P22</f>
        <v>0</v>
      </c>
      <c r="Q22" s="102">
        <f>+(Z22+'１か月目'!Z22+'２か月目'!Z22+'３か月目'!Z22+'４か月目'!Z22+'５か月目'!Z22+'６か月目'!Z22+'７か月目'!Z22+'８か月目'!Z22+'９か月目'!Z22)-P22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IF(J23+'９か月目'!M23&gt;L23,L23,J23+'９か月目'!M23)</f>
        <v>0</v>
      </c>
      <c r="N23" s="117" t="str">
        <f t="shared" si="0"/>
        <v/>
      </c>
      <c r="O23" s="181"/>
      <c r="P23" s="101">
        <f>G23+'９か月目'!P23</f>
        <v>0</v>
      </c>
      <c r="Q23" s="101">
        <f>+(Z23+'１か月目'!Z23+'２か月目'!Z23+'３か月目'!Z23+'４か月目'!Z23+'５か月目'!Z23+'６か月目'!Z23+'７か月目'!Z23+'８か月目'!Z23+'９か月目'!Z23)-P23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IF(J24+'９か月目'!M24&gt;L24,L24,J24+'９か月目'!M24)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G24+'９か月目'!P24</f>
        <v>0</v>
      </c>
      <c r="Q24" s="102">
        <f>+(Z24+'１か月目'!Z24+'２か月目'!Z24+'３か月目'!Z24+'４か月目'!Z24+'５か月目'!Z24+'６か月目'!Z24+'７か月目'!Z24+'８か月目'!Z24+'９か月目'!Z24)-P24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IF(J25+'９か月目'!M25&gt;L25,L25,J25+'９か月目'!M25)</f>
        <v>0</v>
      </c>
      <c r="N25" s="117" t="str">
        <f t="shared" si="0"/>
        <v/>
      </c>
      <c r="O25" s="181"/>
      <c r="P25" s="101">
        <f>G25+'９か月目'!P25</f>
        <v>0</v>
      </c>
      <c r="Q25" s="101">
        <f>+(Z25+'１か月目'!Z25+'２か月目'!Z25+'３か月目'!Z25+'４か月目'!Z25+'５か月目'!Z25+'６か月目'!Z25+'７か月目'!Z25+'８か月目'!Z25+'９か月目'!Z25)-P25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IF(J26+'９か月目'!M26&gt;L26,L26,J26+'９か月目'!M26)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G26+'９か月目'!P26</f>
        <v>0</v>
      </c>
      <c r="Q26" s="102">
        <f>+(Z26+'１か月目'!Z26+'２か月目'!Z26+'３か月目'!Z26+'４か月目'!Z26+'５か月目'!Z26+'６か月目'!Z26+'７か月目'!Z26+'８か月目'!Z26+'９か月目'!Z26)-P26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IF(J27+'９か月目'!M27&gt;L27,L27,J27+'９か月目'!M27)</f>
        <v>0</v>
      </c>
      <c r="N27" s="117" t="str">
        <f t="shared" si="0"/>
        <v/>
      </c>
      <c r="O27" s="181"/>
      <c r="P27" s="101">
        <f>G27+'９か月目'!P27</f>
        <v>0</v>
      </c>
      <c r="Q27" s="101">
        <f>+(Z27+'１か月目'!Z27+'２か月目'!Z27+'３か月目'!Z27+'４か月目'!Z27+'５か月目'!Z27+'６か月目'!Z27+'７か月目'!Z27+'８か月目'!Z27+'９か月目'!Z27)-P27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IF(J28+'９か月目'!M28&gt;L28,L28,J28+'９か月目'!M28)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G28+'９か月目'!P28</f>
        <v>0</v>
      </c>
      <c r="Q28" s="102">
        <f>+(Z28+'１か月目'!Z28+'２か月目'!Z28+'３か月目'!Z28+'４か月目'!Z28+'５か月目'!Z28+'６か月目'!Z28+'７か月目'!Z28+'８か月目'!Z28+'９か月目'!Z28)-P28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IF(J29+'９か月目'!M29&gt;L29,L29,J29+'９か月目'!M29)</f>
        <v>0</v>
      </c>
      <c r="N29" s="117" t="str">
        <f t="shared" si="0"/>
        <v/>
      </c>
      <c r="O29" s="181"/>
      <c r="P29" s="101">
        <f>G29+'９か月目'!P29</f>
        <v>0</v>
      </c>
      <c r="Q29" s="101">
        <f>+(Z29+'１か月目'!Z29+'２か月目'!Z29+'３か月目'!Z29+'４か月目'!Z29+'５か月目'!Z29+'６か月目'!Z29+'７か月目'!Z29+'８か月目'!Z29+'９か月目'!Z29)-P29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IF(J30+'９か月目'!M30&gt;L30,L30,J30+'９か月目'!M30)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G30+'９か月目'!P30</f>
        <v>0</v>
      </c>
      <c r="Q30" s="102">
        <f>+(Z30+'１か月目'!Z30+'２か月目'!Z30+'３か月目'!Z30+'４か月目'!Z30+'５か月目'!Z30+'６か月目'!Z30+'７か月目'!Z30+'８か月目'!Z30+'９か月目'!Z30)-P30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IF(J31+'９か月目'!M31&gt;L31,L31,J31+'９か月目'!M31)</f>
        <v>0</v>
      </c>
      <c r="N31" s="117" t="str">
        <f t="shared" si="0"/>
        <v/>
      </c>
      <c r="O31" s="181"/>
      <c r="P31" s="101">
        <f>G31+'９か月目'!P31</f>
        <v>0</v>
      </c>
      <c r="Q31" s="101">
        <f>+(Z31+'１か月目'!Z31+'２か月目'!Z31+'３か月目'!Z31+'４か月目'!Z31+'５か月目'!Z31+'６か月目'!Z31+'７か月目'!Z31+'８か月目'!Z31+'９か月目'!Z31)-P31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IF(J32+'９か月目'!M32&gt;L32,L32,J32+'９か月目'!M32)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G32+'９か月目'!P32</f>
        <v>0</v>
      </c>
      <c r="Q32" s="102">
        <f>+(Z32+'１か月目'!Z32+'２か月目'!Z32+'３か月目'!Z32+'４か月目'!Z32+'５か月目'!Z32+'６か月目'!Z32+'７か月目'!Z32+'８か月目'!Z32+'９か月目'!Z32)-P32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IF(J33+'９か月目'!M33&gt;L33,L33,J33+'９か月目'!M33)</f>
        <v>0</v>
      </c>
      <c r="N33" s="117" t="str">
        <f t="shared" si="0"/>
        <v/>
      </c>
      <c r="O33" s="181"/>
      <c r="P33" s="101">
        <f>G33+'９か月目'!P33</f>
        <v>0</v>
      </c>
      <c r="Q33" s="101">
        <f>+(Z33+'１か月目'!Z33+'２か月目'!Z33+'３か月目'!Z33+'４か月目'!Z33+'５か月目'!Z33+'６か月目'!Z33+'７か月目'!Z33+'８か月目'!Z33+'９か月目'!Z33)-P33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IF(J34+'９か月目'!M34&gt;L34,L34,J34+'９か月目'!M34)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G34+'９か月目'!P34</f>
        <v>0</v>
      </c>
      <c r="Q34" s="102">
        <f>+(Z34+'１か月目'!Z34+'２か月目'!Z34+'３か月目'!Z34+'４か月目'!Z34+'５か月目'!Z34+'６か月目'!Z34+'７か月目'!Z34+'８か月目'!Z34+'９か月目'!Z34)-P34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IF(J35+'９か月目'!M35&gt;L35,L35,J35+'９か月目'!M35)</f>
        <v>0</v>
      </c>
      <c r="N35" s="117" t="str">
        <f t="shared" si="0"/>
        <v/>
      </c>
      <c r="O35" s="181"/>
      <c r="P35" s="101">
        <f>G35+'９か月目'!P35</f>
        <v>0</v>
      </c>
      <c r="Q35" s="101">
        <f>+(Z35+'１か月目'!Z35+'２か月目'!Z35+'３か月目'!Z35+'４か月目'!Z35+'５か月目'!Z35+'６か月目'!Z35+'７か月目'!Z35+'８か月目'!Z35+'９か月目'!Z35)-P35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IF(J36+'９か月目'!M36&gt;L36,L36,J36+'９か月目'!M36)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G36+'９か月目'!P36</f>
        <v>0</v>
      </c>
      <c r="Q36" s="102">
        <f>+(Z36+'１か月目'!Z36+'２か月目'!Z36+'３か月目'!Z36+'４か月目'!Z36+'５か月目'!Z36+'６か月目'!Z36+'７か月目'!Z36+'８か月目'!Z36+'９か月目'!Z36)-P36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IF(J37+'９か月目'!M37&gt;L37,L37,J37+'９か月目'!M37)</f>
        <v>0</v>
      </c>
      <c r="N37" s="117" t="str">
        <f t="shared" si="0"/>
        <v/>
      </c>
      <c r="O37" s="181"/>
      <c r="P37" s="101">
        <f>G37+'９か月目'!P37</f>
        <v>0</v>
      </c>
      <c r="Q37" s="101">
        <f>+(Z37+'１か月目'!Z37+'２か月目'!Z37+'３か月目'!Z37+'４か月目'!Z37+'５か月目'!Z37+'６か月目'!Z37+'７か月目'!Z37+'８か月目'!Z37+'９か月目'!Z37)-P37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IF(J38+'９か月目'!M38&gt;L38,L38,J38+'９か月目'!M38)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G38+'９か月目'!P38</f>
        <v>0</v>
      </c>
      <c r="Q38" s="102">
        <f>+(Z38+'１か月目'!Z38+'２か月目'!Z38+'３か月目'!Z38+'４か月目'!Z38+'５か月目'!Z38+'６か月目'!Z38+'７か月目'!Z38+'８か月目'!Z38+'９か月目'!Z38)-P38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IF(J39+'９か月目'!M39&gt;L39,L39,J39+'９か月目'!M39)</f>
        <v>0</v>
      </c>
      <c r="N39" s="117" t="str">
        <f t="shared" si="0"/>
        <v/>
      </c>
      <c r="O39" s="181"/>
      <c r="P39" s="101">
        <f>G39+'９か月目'!P39</f>
        <v>0</v>
      </c>
      <c r="Q39" s="101">
        <f>+(Z39+'１か月目'!Z39+'２か月目'!Z39+'３か月目'!Z39+'４か月目'!Z39+'５か月目'!Z39+'６か月目'!Z39+'７か月目'!Z39+'８か月目'!Z39+'９か月目'!Z39)-P39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IF(J40+'９か月目'!M40&gt;L40,L40,J40+'９か月目'!M40)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G40+'９か月目'!P40</f>
        <v>0</v>
      </c>
      <c r="Q40" s="102">
        <f>+(Z40+'１か月目'!Z40+'２か月目'!Z40+'３か月目'!Z40+'４か月目'!Z40+'５か月目'!Z40+'６か月目'!Z40+'７か月目'!Z40+'８か月目'!Z40+'９か月目'!Z40)-P40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IF(J41+'９か月目'!M41&gt;L41,L41,J41+'９か月目'!M41)</f>
        <v>0</v>
      </c>
      <c r="N41" s="117" t="str">
        <f t="shared" si="0"/>
        <v/>
      </c>
      <c r="O41" s="181"/>
      <c r="P41" s="101">
        <f>G41+'９か月目'!P41</f>
        <v>0</v>
      </c>
      <c r="Q41" s="101">
        <f>+(Z41+'１か月目'!Z41+'２か月目'!Z41+'３か月目'!Z41+'４か月目'!Z41+'５か月目'!Z41+'６か月目'!Z41+'７か月目'!Z41+'８か月目'!Z41+'９か月目'!Z41)-P41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IF(J42+'９か月目'!M42&gt;L42,L42,J42+'９か月目'!M42)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G42+'９か月目'!P42</f>
        <v>0</v>
      </c>
      <c r="Q42" s="102">
        <f>+(Z42+'１か月目'!Z42+'２か月目'!Z42+'３か月目'!Z42+'４か月目'!Z42+'５か月目'!Z42+'６か月目'!Z42+'７か月目'!Z42+'８か月目'!Z42+'９か月目'!Z42)-P42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IF(J43+'９か月目'!M43&gt;L43,L43,J43+'９か月目'!M43)</f>
        <v>0</v>
      </c>
      <c r="N43" s="117" t="str">
        <f t="shared" si="0"/>
        <v/>
      </c>
      <c r="O43" s="181"/>
      <c r="P43" s="101">
        <f>G43+'９か月目'!P43</f>
        <v>0</v>
      </c>
      <c r="Q43" s="101">
        <f>+(Z43+'１か月目'!Z43+'２か月目'!Z43+'３か月目'!Z43+'４か月目'!Z43+'５か月目'!Z43+'６か月目'!Z43+'７か月目'!Z43+'８か月目'!Z43+'９か月目'!Z43)-P43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IF(J44+'９か月目'!M44&gt;L44,L44,J44+'９か月目'!M44)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G44+'９か月目'!P44</f>
        <v>0</v>
      </c>
      <c r="Q44" s="102">
        <f>+(Z44+'１か月目'!Z44+'２か月目'!Z44+'３か月目'!Z44+'４か月目'!Z44+'５か月目'!Z44+'６か月目'!Z44+'７か月目'!Z44+'８か月目'!Z44+'９か月目'!Z44)-P44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IF(J45+'９か月目'!M45&gt;L45,L45,J45+'９か月目'!M45)</f>
        <v>0</v>
      </c>
      <c r="N45" s="117" t="str">
        <f t="shared" si="0"/>
        <v/>
      </c>
      <c r="O45" s="181"/>
      <c r="P45" s="101">
        <f>G45+'９か月目'!P45</f>
        <v>0</v>
      </c>
      <c r="Q45" s="101">
        <f>+(Z45+'１か月目'!Z45+'２か月目'!Z45+'３か月目'!Z45+'４か月目'!Z45+'５か月目'!Z45+'６か月目'!Z45+'７か月目'!Z45+'８か月目'!Z45+'９か月目'!Z45)-P45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IF(J46+'９か月目'!M46&gt;L46,L46,J46+'９か月目'!M46)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G46+'９か月目'!P46</f>
        <v>0</v>
      </c>
      <c r="Q46" s="102">
        <f>+(Z46+'１か月目'!Z46+'２か月目'!Z46+'３か月目'!Z46+'４か月目'!Z46+'５か月目'!Z46+'６か月目'!Z46+'７か月目'!Z46+'８か月目'!Z46+'９か月目'!Z46)-P46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IF(J47+'９か月目'!M47&gt;L47,L47,J47+'９か月目'!M47)</f>
        <v>0</v>
      </c>
      <c r="N47" s="117" t="str">
        <f t="shared" si="0"/>
        <v/>
      </c>
      <c r="O47" s="181"/>
      <c r="P47" s="101">
        <f>G47+'９か月目'!P47</f>
        <v>0</v>
      </c>
      <c r="Q47" s="101">
        <f>+(Z47+'１か月目'!Z47+'２か月目'!Z47+'３か月目'!Z47+'４か月目'!Z47+'５か月目'!Z47+'６か月目'!Z47+'７か月目'!Z47+'８か月目'!Z47+'９か月目'!Z47)-P47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IF(J48+'９か月目'!M48&gt;L48,L48,J48+'９か月目'!M48)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G48+'９か月目'!P48</f>
        <v>0</v>
      </c>
      <c r="Q48" s="102">
        <f>+(Z48+'１か月目'!Z48+'２か月目'!Z48+'３か月目'!Z48+'４か月目'!Z48+'５か月目'!Z48+'６か月目'!Z48+'７か月目'!Z48+'８か月目'!Z48+'９か月目'!Z48)-P48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IF(J49+'９か月目'!M49&gt;L49,L49,J49+'９か月目'!M49)</f>
        <v>0</v>
      </c>
      <c r="N49" s="117" t="str">
        <f t="shared" si="0"/>
        <v/>
      </c>
      <c r="O49" s="181"/>
      <c r="P49" s="101">
        <f>G49+'９か月目'!P49</f>
        <v>0</v>
      </c>
      <c r="Q49" s="101">
        <f>+(Z49+'１か月目'!Z49+'２か月目'!Z49+'３か月目'!Z49+'４か月目'!Z49+'５か月目'!Z49+'６か月目'!Z49+'７か月目'!Z49+'８か月目'!Z49+'９か月目'!Z49)-P49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IF(J50+'９か月目'!M50&gt;L50,L50,J50+'９か月目'!M50)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G50+'９か月目'!P50</f>
        <v>0</v>
      </c>
      <c r="Q50" s="102">
        <f>+(Z50+'１か月目'!Z50+'２か月目'!Z50+'３か月目'!Z50+'４か月目'!Z50+'５か月目'!Z50+'６か月目'!Z50+'７か月目'!Z50+'８か月目'!Z50+'９か月目'!Z50)-P50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IF(J51+'９か月目'!M51&gt;L51,L51,J51+'９か月目'!M51)</f>
        <v>0</v>
      </c>
      <c r="N51" s="117" t="str">
        <f t="shared" si="0"/>
        <v/>
      </c>
      <c r="O51" s="181"/>
      <c r="P51" s="101">
        <f>G51+'９か月目'!P51</f>
        <v>0</v>
      </c>
      <c r="Q51" s="101">
        <f>+(Z51+'１か月目'!Z51+'２か月目'!Z51+'３か月目'!Z51+'４か月目'!Z51+'５か月目'!Z51+'６か月目'!Z51+'７か月目'!Z51+'８か月目'!Z51+'９か月目'!Z51)-P51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IF(J52+'９か月目'!M52&gt;L52,L52,J52+'９か月目'!M52)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G52+'９か月目'!P52</f>
        <v>0</v>
      </c>
      <c r="Q52" s="102">
        <f>+(Z52+'１か月目'!Z52+'２か月目'!Z52+'３か月目'!Z52+'４か月目'!Z52+'５か月目'!Z52+'６か月目'!Z52+'７か月目'!Z52+'８か月目'!Z52+'９か月目'!Z52)-P52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IF(J53+'９か月目'!M53&gt;L53,L53,J53+'９か月目'!M53)</f>
        <v>0</v>
      </c>
      <c r="N53" s="117" t="str">
        <f t="shared" si="0"/>
        <v/>
      </c>
      <c r="O53" s="181"/>
      <c r="P53" s="101">
        <f>G53+'９か月目'!P53</f>
        <v>0</v>
      </c>
      <c r="Q53" s="101">
        <f>+(Z53+'１か月目'!Z53+'２か月目'!Z53+'３か月目'!Z53+'４か月目'!Z53+'５か月目'!Z53+'６か月目'!Z53+'７か月目'!Z53+'８か月目'!Z53+'９か月目'!Z53)-P53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1EBA2E34-06DF-4C34-AD50-919DC38D4EB8}">
      <formula1>0</formula1>
    </dataValidation>
    <dataValidation imeMode="halfKatakana" allowBlank="1" showInputMessage="1" showErrorMessage="1" sqref="U8" xr:uid="{FA6B4171-F21F-4A74-8F62-B43B695F1FFC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66DC-32A8-4F19-B038-4DB021C09531}">
  <sheetPr codeName="Sheet11">
    <tabColor rgb="FFC00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11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１１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IF(J14+'１０か月目'!M14&gt;L14,L14,J14+'１０か月目'!M14)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G14+'１０か月目'!P14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IF(J15+'１０か月目'!M15&gt;L15,L15,J15+'１０か月目'!M15)</f>
        <v>0</v>
      </c>
      <c r="N15" s="117" t="str">
        <f t="shared" si="0"/>
        <v/>
      </c>
      <c r="O15" s="181"/>
      <c r="P15" s="101">
        <f>G15+'１０か月目'!P15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IF(J16+'１０か月目'!M16&gt;L16,L16,J16+'１０か月目'!M16)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G16+'１０か月目'!P16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IF(J17+'１０か月目'!M17&gt;L17,L17,J17+'１０か月目'!M17)</f>
        <v>0</v>
      </c>
      <c r="N17" s="117" t="str">
        <f t="shared" si="0"/>
        <v/>
      </c>
      <c r="O17" s="181"/>
      <c r="P17" s="101">
        <f>G17+'１０か月目'!P17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IF(J18+'１０か月目'!M18&gt;L18,L18,J18+'１０か月目'!M18)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G18+'１０か月目'!P18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IF(J19+'１０か月目'!M19&gt;L19,L19,J19+'１０か月目'!M19)</f>
        <v>0</v>
      </c>
      <c r="N19" s="117" t="str">
        <f t="shared" si="0"/>
        <v/>
      </c>
      <c r="O19" s="181"/>
      <c r="P19" s="101">
        <f>G19+'１０か月目'!P19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IF(J20+'１０か月目'!M20&gt;L20,L20,J20+'１０か月目'!M20)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G20+'１０か月目'!P20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IF(J21+'１０か月目'!M21&gt;L21,L21,J21+'１０か月目'!M21)</f>
        <v>0</v>
      </c>
      <c r="N21" s="117" t="str">
        <f t="shared" si="0"/>
        <v/>
      </c>
      <c r="O21" s="181"/>
      <c r="P21" s="101">
        <f>G21+'１０か月目'!P21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IF(J22+'１０か月目'!M22&gt;L22,L22,J22+'１０か月目'!M22)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G22+'１０か月目'!P22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IF(J23+'１０か月目'!M23&gt;L23,L23,J23+'１０か月目'!M23)</f>
        <v>0</v>
      </c>
      <c r="N23" s="117" t="str">
        <f t="shared" si="0"/>
        <v/>
      </c>
      <c r="O23" s="181"/>
      <c r="P23" s="101">
        <f>G23+'１０か月目'!P23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IF(J24+'１０か月目'!M24&gt;L24,L24,J24+'１０か月目'!M24)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G24+'１０か月目'!P24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IF(J25+'１０か月目'!M25&gt;L25,L25,J25+'１０か月目'!M25)</f>
        <v>0</v>
      </c>
      <c r="N25" s="117" t="str">
        <f t="shared" si="0"/>
        <v/>
      </c>
      <c r="O25" s="181"/>
      <c r="P25" s="101">
        <f>G25+'１０か月目'!P25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IF(J26+'１０か月目'!M26&gt;L26,L26,J26+'１０か月目'!M26)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G26+'１０か月目'!P26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IF(J27+'１０か月目'!M27&gt;L27,L27,J27+'１０か月目'!M27)</f>
        <v>0</v>
      </c>
      <c r="N27" s="117" t="str">
        <f t="shared" si="0"/>
        <v/>
      </c>
      <c r="O27" s="181"/>
      <c r="P27" s="101">
        <f>G27+'１０か月目'!P27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IF(J28+'１０か月目'!M28&gt;L28,L28,J28+'１０か月目'!M28)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G28+'１０か月目'!P28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IF(J29+'１０か月目'!M29&gt;L29,L29,J29+'１０か月目'!M29)</f>
        <v>0</v>
      </c>
      <c r="N29" s="117" t="str">
        <f t="shared" si="0"/>
        <v/>
      </c>
      <c r="O29" s="181"/>
      <c r="P29" s="101">
        <f>G29+'１０か月目'!P29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IF(J30+'１０か月目'!M30&gt;L30,L30,J30+'１０か月目'!M30)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G30+'１０か月目'!P30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IF(J31+'１０か月目'!M31&gt;L31,L31,J31+'１０か月目'!M31)</f>
        <v>0</v>
      </c>
      <c r="N31" s="117" t="str">
        <f t="shared" si="0"/>
        <v/>
      </c>
      <c r="O31" s="181"/>
      <c r="P31" s="101">
        <f>G31+'１０か月目'!P31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IF(J32+'１０か月目'!M32&gt;L32,L32,J32+'１０か月目'!M32)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G32+'１０か月目'!P32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IF(J33+'１０か月目'!M33&gt;L33,L33,J33+'１０か月目'!M33)</f>
        <v>0</v>
      </c>
      <c r="N33" s="117" t="str">
        <f t="shared" si="0"/>
        <v/>
      </c>
      <c r="O33" s="181"/>
      <c r="P33" s="101">
        <f>G33+'１０か月目'!P33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IF(J34+'１０か月目'!M34&gt;L34,L34,J34+'１０か月目'!M34)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G34+'１０か月目'!P34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IF(J35+'１０か月目'!M35&gt;L35,L35,J35+'１０か月目'!M35)</f>
        <v>0</v>
      </c>
      <c r="N35" s="117" t="str">
        <f t="shared" si="0"/>
        <v/>
      </c>
      <c r="O35" s="181"/>
      <c r="P35" s="101">
        <f>G35+'１０か月目'!P35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IF(J36+'１０か月目'!M36&gt;L36,L36,J36+'１０か月目'!M36)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G36+'１０か月目'!P36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IF(J37+'１０か月目'!M37&gt;L37,L37,J37+'１０か月目'!M37)</f>
        <v>0</v>
      </c>
      <c r="N37" s="117" t="str">
        <f t="shared" si="0"/>
        <v/>
      </c>
      <c r="O37" s="181"/>
      <c r="P37" s="101">
        <f>G37+'１０か月目'!P37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IF(J38+'１０か月目'!M38&gt;L38,L38,J38+'１０か月目'!M38)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G38+'１０か月目'!P38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IF(J39+'１０か月目'!M39&gt;L39,L39,J39+'１０か月目'!M39)</f>
        <v>0</v>
      </c>
      <c r="N39" s="117" t="str">
        <f t="shared" si="0"/>
        <v/>
      </c>
      <c r="O39" s="181"/>
      <c r="P39" s="101">
        <f>G39+'１０か月目'!P39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IF(J40+'１０か月目'!M40&gt;L40,L40,J40+'１０か月目'!M40)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G40+'１０か月目'!P40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IF(J41+'１０か月目'!M41&gt;L41,L41,J41+'１０か月目'!M41)</f>
        <v>0</v>
      </c>
      <c r="N41" s="117" t="str">
        <f t="shared" si="0"/>
        <v/>
      </c>
      <c r="O41" s="181"/>
      <c r="P41" s="101">
        <f>G41+'１０か月目'!P41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IF(J42+'１０か月目'!M42&gt;L42,L42,J42+'１０か月目'!M42)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G42+'１０か月目'!P42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IF(J43+'１０か月目'!M43&gt;L43,L43,J43+'１０か月目'!M43)</f>
        <v>0</v>
      </c>
      <c r="N43" s="117" t="str">
        <f t="shared" si="0"/>
        <v/>
      </c>
      <c r="O43" s="181"/>
      <c r="P43" s="101">
        <f>G43+'１０か月目'!P43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IF(J44+'１０か月目'!M44&gt;L44,L44,J44+'１０か月目'!M44)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G44+'１０か月目'!P44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IF(J45+'１０か月目'!M45&gt;L45,L45,J45+'１０か月目'!M45)</f>
        <v>0</v>
      </c>
      <c r="N45" s="117" t="str">
        <f t="shared" si="0"/>
        <v/>
      </c>
      <c r="O45" s="181"/>
      <c r="P45" s="101">
        <f>G45+'１０か月目'!P45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IF(J46+'１０か月目'!M46&gt;L46,L46,J46+'１０か月目'!M46)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G46+'１０か月目'!P46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IF(J47+'１０か月目'!M47&gt;L47,L47,J47+'１０か月目'!M47)</f>
        <v>0</v>
      </c>
      <c r="N47" s="117" t="str">
        <f t="shared" si="0"/>
        <v/>
      </c>
      <c r="O47" s="181"/>
      <c r="P47" s="101">
        <f>G47+'１０か月目'!P47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IF(J48+'１０か月目'!M48&gt;L48,L48,J48+'１０か月目'!M48)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G48+'１０か月目'!P48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IF(J49+'１０か月目'!M49&gt;L49,L49,J49+'１０か月目'!M49)</f>
        <v>0</v>
      </c>
      <c r="N49" s="117" t="str">
        <f t="shared" si="0"/>
        <v/>
      </c>
      <c r="O49" s="181"/>
      <c r="P49" s="101">
        <f>G49+'１０か月目'!P49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IF(J50+'１０か月目'!M50&gt;L50,L50,J50+'１０か月目'!M50)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G50+'１０か月目'!P50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IF(J51+'１０か月目'!M51&gt;L51,L51,J51+'１０か月目'!M51)</f>
        <v>0</v>
      </c>
      <c r="N51" s="117" t="str">
        <f t="shared" si="0"/>
        <v/>
      </c>
      <c r="O51" s="181"/>
      <c r="P51" s="101">
        <f>G51+'１０か月目'!P51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IF(J52+'１０か月目'!M52&gt;L52,L52,J52+'１０か月目'!M52)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G52+'１０か月目'!P52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IF(J53+'１０か月目'!M53&gt;L53,L53,J53+'１０か月目'!M53)</f>
        <v>0</v>
      </c>
      <c r="N53" s="117" t="str">
        <f t="shared" si="0"/>
        <v/>
      </c>
      <c r="O53" s="181"/>
      <c r="P53" s="101">
        <f>G53+'１０か月目'!P53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69BFF12A-0A32-4362-9DCD-DB2D3DB03767}">
      <formula1>0</formula1>
    </dataValidation>
    <dataValidation imeMode="halfKatakana" allowBlank="1" showInputMessage="1" showErrorMessage="1" sqref="U8" xr:uid="{117CA15E-5B56-4BD4-BD2B-5AAE8979DFEA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882B-0209-4A6B-811C-183FFDA055EA}">
  <sheetPr codeName="Sheet12">
    <tabColor rgb="FFFF0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4.132812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12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IF(J14+'１１か月目'!M14&gt;L14,L14,J14+'１１か月目'!M14)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G14+'１１か月目'!P14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IF(J15+'１１か月目'!M15&gt;L15,L15,J15+'１１か月目'!M15)</f>
        <v>0</v>
      </c>
      <c r="N15" s="117" t="str">
        <f t="shared" si="0"/>
        <v/>
      </c>
      <c r="O15" s="181"/>
      <c r="P15" s="101">
        <f>G15+'１１か月目'!P15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IF(J16+'１１か月目'!M16&gt;L16,L16,J16+'１１か月目'!M16)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G16+'１１か月目'!P16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IF(J17+'１１か月目'!M17&gt;L17,L17,J17+'１１か月目'!M17)</f>
        <v>0</v>
      </c>
      <c r="N17" s="117" t="str">
        <f t="shared" si="0"/>
        <v/>
      </c>
      <c r="O17" s="181"/>
      <c r="P17" s="101">
        <f>G17+'１１か月目'!P17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IF(J18+'１１か月目'!M18&gt;L18,L18,J18+'１１か月目'!M18)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G18+'１１か月目'!P18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IF(J19+'１１か月目'!M19&gt;L19,L19,J19+'１１か月目'!M19)</f>
        <v>0</v>
      </c>
      <c r="N19" s="117" t="str">
        <f t="shared" si="0"/>
        <v/>
      </c>
      <c r="O19" s="181"/>
      <c r="P19" s="101">
        <f>G19+'１１か月目'!P19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IF(J20+'１１か月目'!M20&gt;L20,L20,J20+'１１か月目'!M20)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G20+'１１か月目'!P20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IF(J21+'１１か月目'!M21&gt;L21,L21,J21+'１１か月目'!M21)</f>
        <v>0</v>
      </c>
      <c r="N21" s="117" t="str">
        <f t="shared" si="0"/>
        <v/>
      </c>
      <c r="O21" s="181"/>
      <c r="P21" s="101">
        <f>G21+'１１か月目'!P21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IF(J22+'１１か月目'!M22&gt;L22,L22,J22+'１１か月目'!M22)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G22+'１１か月目'!P22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IF(J23+'１１か月目'!M23&gt;L23,L23,J23+'１１か月目'!M23)</f>
        <v>0</v>
      </c>
      <c r="N23" s="117" t="str">
        <f t="shared" si="0"/>
        <v/>
      </c>
      <c r="O23" s="181"/>
      <c r="P23" s="101">
        <f>G23+'１１か月目'!P23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IF(J24+'１１か月目'!M24&gt;L24,L24,J24+'１１か月目'!M24)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G24+'１１か月目'!P24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IF(J25+'１１か月目'!M25&gt;L25,L25,J25+'１１か月目'!M25)</f>
        <v>0</v>
      </c>
      <c r="N25" s="117" t="str">
        <f t="shared" si="0"/>
        <v/>
      </c>
      <c r="O25" s="181"/>
      <c r="P25" s="101">
        <f>G25+'１１か月目'!P25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IF(J26+'１１か月目'!M26&gt;L26,L26,J26+'１１か月目'!M26)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G26+'１１か月目'!P26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IF(J27+'１１か月目'!M27&gt;L27,L27,J27+'１１か月目'!M27)</f>
        <v>0</v>
      </c>
      <c r="N27" s="117" t="str">
        <f t="shared" si="0"/>
        <v/>
      </c>
      <c r="O27" s="181"/>
      <c r="P27" s="101">
        <f>G27+'１１か月目'!P27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IF(J28+'１１か月目'!M28&gt;L28,L28,J28+'１１か月目'!M28)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G28+'１１か月目'!P28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IF(J29+'１１か月目'!M29&gt;L29,L29,J29+'１１か月目'!M29)</f>
        <v>0</v>
      </c>
      <c r="N29" s="117" t="str">
        <f t="shared" si="0"/>
        <v/>
      </c>
      <c r="O29" s="181"/>
      <c r="P29" s="101">
        <f>G29+'１１か月目'!P29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IF(J30+'１１か月目'!M30&gt;L30,L30,J30+'１１か月目'!M30)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G30+'１１か月目'!P30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IF(J31+'１１か月目'!M31&gt;L31,L31,J31+'１１か月目'!M31)</f>
        <v>0</v>
      </c>
      <c r="N31" s="117" t="str">
        <f t="shared" si="0"/>
        <v/>
      </c>
      <c r="O31" s="181"/>
      <c r="P31" s="101">
        <f>G31+'１１か月目'!P31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IF(J32+'１１か月目'!M32&gt;L32,L32,J32+'１１か月目'!M32)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G32+'１１か月目'!P32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IF(J33+'１１か月目'!M33&gt;L33,L33,J33+'１１か月目'!M33)</f>
        <v>0</v>
      </c>
      <c r="N33" s="117" t="str">
        <f t="shared" si="0"/>
        <v/>
      </c>
      <c r="O33" s="181"/>
      <c r="P33" s="101">
        <f>G33+'１１か月目'!P33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IF(J34+'１１か月目'!M34&gt;L34,L34,J34+'１１か月目'!M34)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G34+'１１か月目'!P34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IF(J35+'１１か月目'!M35&gt;L35,L35,J35+'１１か月目'!M35)</f>
        <v>0</v>
      </c>
      <c r="N35" s="117" t="str">
        <f t="shared" si="0"/>
        <v/>
      </c>
      <c r="O35" s="181"/>
      <c r="P35" s="101">
        <f>G35+'１１か月目'!P35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IF(J36+'１１か月目'!M36&gt;L36,L36,J36+'１１か月目'!M36)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G36+'１１か月目'!P36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IF(J37+'１１か月目'!M37&gt;L37,L37,J37+'１１か月目'!M37)</f>
        <v>0</v>
      </c>
      <c r="N37" s="117" t="str">
        <f t="shared" si="0"/>
        <v/>
      </c>
      <c r="O37" s="181"/>
      <c r="P37" s="101">
        <f>G37+'１１か月目'!P37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IF(J38+'１１か月目'!M38&gt;L38,L38,J38+'１１か月目'!M38)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G38+'１１か月目'!P38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IF(J39+'１１か月目'!M39&gt;L39,L39,J39+'１１か月目'!M39)</f>
        <v>0</v>
      </c>
      <c r="N39" s="117" t="str">
        <f t="shared" si="0"/>
        <v/>
      </c>
      <c r="O39" s="181"/>
      <c r="P39" s="101">
        <f>G39+'１１か月目'!P39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IF(J40+'１１か月目'!M40&gt;L40,L40,J40+'１１か月目'!M40)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G40+'１１か月目'!P40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IF(J41+'１１か月目'!M41&gt;L41,L41,J41+'１１か月目'!M41)</f>
        <v>0</v>
      </c>
      <c r="N41" s="117" t="str">
        <f t="shared" si="0"/>
        <v/>
      </c>
      <c r="O41" s="181"/>
      <c r="P41" s="101">
        <f>G41+'１１か月目'!P41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IF(J42+'１１か月目'!M42&gt;L42,L42,J42+'１１か月目'!M42)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G42+'１１か月目'!P42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IF(J43+'１１か月目'!M43&gt;L43,L43,J43+'１１か月目'!M43)</f>
        <v>0</v>
      </c>
      <c r="N43" s="117" t="str">
        <f t="shared" si="0"/>
        <v/>
      </c>
      <c r="O43" s="181"/>
      <c r="P43" s="101">
        <f>G43+'１１か月目'!P43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IF(J44+'１１か月目'!M44&gt;L44,L44,J44+'１１か月目'!M44)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G44+'１１か月目'!P44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IF(J45+'１１か月目'!M45&gt;L45,L45,J45+'１１か月目'!M45)</f>
        <v>0</v>
      </c>
      <c r="N45" s="117" t="str">
        <f t="shared" si="0"/>
        <v/>
      </c>
      <c r="O45" s="181"/>
      <c r="P45" s="101">
        <f>G45+'１１か月目'!P45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IF(J46+'１１か月目'!M46&gt;L46,L46,J46+'１１か月目'!M46)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G46+'１１か月目'!P46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IF(J47+'１１か月目'!M47&gt;L47,L47,J47+'１１か月目'!M47)</f>
        <v>0</v>
      </c>
      <c r="N47" s="117" t="str">
        <f t="shared" si="0"/>
        <v/>
      </c>
      <c r="O47" s="181"/>
      <c r="P47" s="101">
        <f>G47+'１１か月目'!P47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IF(J48+'１１か月目'!M48&gt;L48,L48,J48+'１１か月目'!M48)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G48+'１１か月目'!P48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IF(J49+'１１か月目'!M49&gt;L49,L49,J49+'１１か月目'!M49)</f>
        <v>0</v>
      </c>
      <c r="N49" s="117" t="str">
        <f t="shared" si="0"/>
        <v/>
      </c>
      <c r="O49" s="181"/>
      <c r="P49" s="101">
        <f>G49+'１１か月目'!P49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IF(J50+'１１か月目'!M50&gt;L50,L50,J50+'１１か月目'!M50)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G50+'１１か月目'!P50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IF(J51+'１１か月目'!M51&gt;L51,L51,J51+'１１か月目'!M51)</f>
        <v>0</v>
      </c>
      <c r="N51" s="117" t="str">
        <f t="shared" si="0"/>
        <v/>
      </c>
      <c r="O51" s="181"/>
      <c r="P51" s="101">
        <f>G51+'１１か月目'!P51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IF(J52+'１１か月目'!M52&gt;L52,L52,J52+'１１か月目'!M52)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G52+'１１か月目'!P52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IF(J53+'１１か月目'!M53&gt;L53,L53,J53+'１１か月目'!M53)</f>
        <v>0</v>
      </c>
      <c r="N53" s="117" t="str">
        <f t="shared" si="0"/>
        <v/>
      </c>
      <c r="O53" s="181"/>
      <c r="P53" s="101">
        <f>G53+'１１か月目'!P53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CC4B2AC8-EF7B-4F73-A95E-525C457377B6}">
      <formula1>0</formula1>
    </dataValidation>
    <dataValidation imeMode="halfKatakana" allowBlank="1" showInputMessage="1" showErrorMessage="1" sqref="U8" xr:uid="{60CE3FE0-E7E6-42F5-9940-0C4BC525F4FE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A5C8-B352-4617-836B-60A76A7EBF02}">
  <sheetPr codeName="Sheet13">
    <tabColor rgb="FFFFC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13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１２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IF(J14+'１２か月目'!M14&gt;L14,L14,J14+'１２か月目'!M14)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G14+'１２か月目'!P14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IF(J15+'１２か月目'!M15&gt;L15,L15,J15+'１２か月目'!M15)</f>
        <v>0</v>
      </c>
      <c r="N15" s="117" t="str">
        <f t="shared" si="0"/>
        <v/>
      </c>
      <c r="O15" s="181"/>
      <c r="P15" s="101">
        <f>G15+'１２か月目'!P15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IF(J16+'１２か月目'!M16&gt;L16,L16,J16+'１２か月目'!M16)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G16+'１２か月目'!P16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IF(J17+'１２か月目'!M17&gt;L17,L17,J17+'１２か月目'!M17)</f>
        <v>0</v>
      </c>
      <c r="N17" s="117" t="str">
        <f t="shared" si="0"/>
        <v/>
      </c>
      <c r="O17" s="181"/>
      <c r="P17" s="101">
        <f>G17+'１２か月目'!P17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IF(J18+'１２か月目'!M18&gt;L18,L18,J18+'１２か月目'!M18)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G18+'１２か月目'!P18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IF(J19+'１２か月目'!M19&gt;L19,L19,J19+'１２か月目'!M19)</f>
        <v>0</v>
      </c>
      <c r="N19" s="117" t="str">
        <f t="shared" si="0"/>
        <v/>
      </c>
      <c r="O19" s="181"/>
      <c r="P19" s="101">
        <f>G19+'１２か月目'!P19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IF(J20+'１２か月目'!M20&gt;L20,L20,J20+'１２か月目'!M20)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G20+'１２か月目'!P20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IF(J21+'１２か月目'!M21&gt;L21,L21,J21+'１２か月目'!M21)</f>
        <v>0</v>
      </c>
      <c r="N21" s="117" t="str">
        <f t="shared" si="0"/>
        <v/>
      </c>
      <c r="O21" s="181"/>
      <c r="P21" s="101">
        <f>G21+'１２か月目'!P21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IF(J22+'１２か月目'!M22&gt;L22,L22,J22+'１２か月目'!M22)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G22+'１２か月目'!P22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IF(J23+'１２か月目'!M23&gt;L23,L23,J23+'１２か月目'!M23)</f>
        <v>0</v>
      </c>
      <c r="N23" s="117" t="str">
        <f t="shared" si="0"/>
        <v/>
      </c>
      <c r="O23" s="181"/>
      <c r="P23" s="101">
        <f>G23+'１２か月目'!P23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IF(J24+'１２か月目'!M24&gt;L24,L24,J24+'１２か月目'!M24)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G24+'１２か月目'!P24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IF(J25+'１２か月目'!M25&gt;L25,L25,J25+'１２か月目'!M25)</f>
        <v>0</v>
      </c>
      <c r="N25" s="117" t="str">
        <f t="shared" si="0"/>
        <v/>
      </c>
      <c r="O25" s="181"/>
      <c r="P25" s="101">
        <f>G25+'１２か月目'!P25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IF(J26+'１２か月目'!M26&gt;L26,L26,J26+'１２か月目'!M26)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G26+'１２か月目'!P26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IF(J27+'１２か月目'!M27&gt;L27,L27,J27+'１２か月目'!M27)</f>
        <v>0</v>
      </c>
      <c r="N27" s="117" t="str">
        <f t="shared" si="0"/>
        <v/>
      </c>
      <c r="O27" s="181"/>
      <c r="P27" s="101">
        <f>G27+'１２か月目'!P27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IF(J28+'１２か月目'!M28&gt;L28,L28,J28+'１２か月目'!M28)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G28+'１２か月目'!P28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IF(J29+'１２か月目'!M29&gt;L29,L29,J29+'１２か月目'!M29)</f>
        <v>0</v>
      </c>
      <c r="N29" s="117" t="str">
        <f t="shared" si="0"/>
        <v/>
      </c>
      <c r="O29" s="181"/>
      <c r="P29" s="101">
        <f>G29+'１２か月目'!P29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IF(J30+'１２か月目'!M30&gt;L30,L30,J30+'１２か月目'!M30)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G30+'１２か月目'!P30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IF(J31+'１２か月目'!M31&gt;L31,L31,J31+'１２か月目'!M31)</f>
        <v>0</v>
      </c>
      <c r="N31" s="117" t="str">
        <f t="shared" si="0"/>
        <v/>
      </c>
      <c r="O31" s="181"/>
      <c r="P31" s="101">
        <f>G31+'１２か月目'!P31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IF(J32+'１２か月目'!M32&gt;L32,L32,J32+'１２か月目'!M32)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G32+'１２か月目'!P32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IF(J33+'１２か月目'!M33&gt;L33,L33,J33+'１２か月目'!M33)</f>
        <v>0</v>
      </c>
      <c r="N33" s="117" t="str">
        <f t="shared" si="0"/>
        <v/>
      </c>
      <c r="O33" s="181"/>
      <c r="P33" s="101">
        <f>G33+'１２か月目'!P33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IF(J34+'１２か月目'!M34&gt;L34,L34,J34+'１２か月目'!M34)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G34+'１２か月目'!P34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IF(J35+'１２か月目'!M35&gt;L35,L35,J35+'１２か月目'!M35)</f>
        <v>0</v>
      </c>
      <c r="N35" s="117" t="str">
        <f t="shared" si="0"/>
        <v/>
      </c>
      <c r="O35" s="181"/>
      <c r="P35" s="101">
        <f>G35+'１２か月目'!P35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IF(J36+'１２か月目'!M36&gt;L36,L36,J36+'１２か月目'!M36)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G36+'１２か月目'!P36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IF(J37+'１２か月目'!M37&gt;L37,L37,J37+'１２か月目'!M37)</f>
        <v>0</v>
      </c>
      <c r="N37" s="117" t="str">
        <f t="shared" si="0"/>
        <v/>
      </c>
      <c r="O37" s="181"/>
      <c r="P37" s="101">
        <f>G37+'１２か月目'!P37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IF(J38+'１２か月目'!M38&gt;L38,L38,J38+'１２か月目'!M38)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G38+'１２か月目'!P38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IF(J39+'１２か月目'!M39&gt;L39,L39,J39+'１２か月目'!M39)</f>
        <v>0</v>
      </c>
      <c r="N39" s="117" t="str">
        <f t="shared" si="0"/>
        <v/>
      </c>
      <c r="O39" s="181"/>
      <c r="P39" s="101">
        <f>G39+'１２か月目'!P39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IF(J40+'１２か月目'!M40&gt;L40,L40,J40+'１２か月目'!M40)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G40+'１２か月目'!P40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IF(J41+'１２か月目'!M41&gt;L41,L41,J41+'１２か月目'!M41)</f>
        <v>0</v>
      </c>
      <c r="N41" s="117" t="str">
        <f t="shared" si="0"/>
        <v/>
      </c>
      <c r="O41" s="181"/>
      <c r="P41" s="101">
        <f>G41+'１２か月目'!P41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IF(J42+'１２か月目'!M42&gt;L42,L42,J42+'１２か月目'!M42)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G42+'１２か月目'!P42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IF(J43+'１２か月目'!M43&gt;L43,L43,J43+'１２か月目'!M43)</f>
        <v>0</v>
      </c>
      <c r="N43" s="117" t="str">
        <f t="shared" si="0"/>
        <v/>
      </c>
      <c r="O43" s="181"/>
      <c r="P43" s="101">
        <f>G43+'１２か月目'!P43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IF(J44+'１２か月目'!M44&gt;L44,L44,J44+'１２か月目'!M44)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G44+'１２か月目'!P44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IF(J45+'１２か月目'!M45&gt;L45,L45,J45+'１２か月目'!M45)</f>
        <v>0</v>
      </c>
      <c r="N45" s="117" t="str">
        <f t="shared" si="0"/>
        <v/>
      </c>
      <c r="O45" s="181"/>
      <c r="P45" s="101">
        <f>G45+'１２か月目'!P45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IF(J46+'１２か月目'!M46&gt;L46,L46,J46+'１２か月目'!M46)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G46+'１２か月目'!P46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IF(J47+'１２か月目'!M47&gt;L47,L47,J47+'１２か月目'!M47)</f>
        <v>0</v>
      </c>
      <c r="N47" s="117" t="str">
        <f t="shared" si="0"/>
        <v/>
      </c>
      <c r="O47" s="181"/>
      <c r="P47" s="101">
        <f>G47+'１２か月目'!P47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IF(J48+'１２か月目'!M48&gt;L48,L48,J48+'１２か月目'!M48)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G48+'１２か月目'!P48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IF(J49+'１２か月目'!M49&gt;L49,L49,J49+'１２か月目'!M49)</f>
        <v>0</v>
      </c>
      <c r="N49" s="117" t="str">
        <f t="shared" si="0"/>
        <v/>
      </c>
      <c r="O49" s="181"/>
      <c r="P49" s="101">
        <f>G49+'１２か月目'!P49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IF(J50+'１２か月目'!M50&gt;L50,L50,J50+'１２か月目'!M50)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G50+'１２か月目'!P50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IF(J51+'１２か月目'!M51&gt;L51,L51,J51+'１２か月目'!M51)</f>
        <v>0</v>
      </c>
      <c r="N51" s="117" t="str">
        <f t="shared" si="0"/>
        <v/>
      </c>
      <c r="O51" s="181"/>
      <c r="P51" s="101">
        <f>G51+'１２か月目'!P51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IF(J52+'１２か月目'!M52&gt;L52,L52,J52+'１２か月目'!M52)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G52+'１２か月目'!P52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IF(J53+'１２か月目'!M53&gt;L53,L53,J53+'１２か月目'!M53)</f>
        <v>0</v>
      </c>
      <c r="N53" s="117" t="str">
        <f t="shared" si="0"/>
        <v/>
      </c>
      <c r="O53" s="181"/>
      <c r="P53" s="101">
        <f>G53+'１２か月目'!P53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775C71DF-AA05-434D-ACCE-BBCB16EEDF64}">
      <formula1>0</formula1>
    </dataValidation>
    <dataValidation imeMode="halfKatakana" allowBlank="1" showInputMessage="1" showErrorMessage="1" sqref="U8" xr:uid="{4EB17EED-AE4A-4523-BDDE-08109AC40499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31EA-B50E-4A75-9EA6-54597F7D7E2F}">
  <sheetPr codeName="Sheet14">
    <tabColor rgb="FFFFFF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14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IF(J14+'１３か月目'!M14&gt;L14,L14,J14+'１３か月目'!M14)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G14+'１３か月目'!P14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IF(J15+'１３か月目'!M15&gt;L15,L15,J15+'１３か月目'!M15)</f>
        <v>0</v>
      </c>
      <c r="N15" s="117" t="str">
        <f t="shared" si="0"/>
        <v/>
      </c>
      <c r="O15" s="181"/>
      <c r="P15" s="101">
        <f>G15+'１３か月目'!P15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IF(J16+'１３か月目'!M16&gt;L16,L16,J16+'１３か月目'!M16)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G16+'１３か月目'!P16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IF(J17+'１３か月目'!M17&gt;L17,L17,J17+'１３か月目'!M17)</f>
        <v>0</v>
      </c>
      <c r="N17" s="117" t="str">
        <f t="shared" si="0"/>
        <v/>
      </c>
      <c r="O17" s="181"/>
      <c r="P17" s="101">
        <f>G17+'１３か月目'!P17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IF(J18+'１３か月目'!M18&gt;L18,L18,J18+'１３か月目'!M18)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G18+'１３か月目'!P18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IF(J19+'１３か月目'!M19&gt;L19,L19,J19+'１３か月目'!M19)</f>
        <v>0</v>
      </c>
      <c r="N19" s="117" t="str">
        <f t="shared" si="0"/>
        <v/>
      </c>
      <c r="O19" s="181"/>
      <c r="P19" s="101">
        <f>G19+'１３か月目'!P19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IF(J20+'１３か月目'!M20&gt;L20,L20,J20+'１３か月目'!M20)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G20+'１３か月目'!P20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IF(J21+'１３か月目'!M21&gt;L21,L21,J21+'１３か月目'!M21)</f>
        <v>0</v>
      </c>
      <c r="N21" s="117" t="str">
        <f t="shared" si="0"/>
        <v/>
      </c>
      <c r="O21" s="181"/>
      <c r="P21" s="101">
        <f>G21+'１３か月目'!P21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IF(J22+'１３か月目'!M22&gt;L22,L22,J22+'１３か月目'!M22)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G22+'１３か月目'!P22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IF(J23+'１３か月目'!M23&gt;L23,L23,J23+'１３か月目'!M23)</f>
        <v>0</v>
      </c>
      <c r="N23" s="117" t="str">
        <f t="shared" si="0"/>
        <v/>
      </c>
      <c r="O23" s="181"/>
      <c r="P23" s="101">
        <f>G23+'１３か月目'!P23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IF(J24+'１３か月目'!M24&gt;L24,L24,J24+'１３か月目'!M24)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G24+'１３か月目'!P24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IF(J25+'１３か月目'!M25&gt;L25,L25,J25+'１３か月目'!M25)</f>
        <v>0</v>
      </c>
      <c r="N25" s="117" t="str">
        <f t="shared" si="0"/>
        <v/>
      </c>
      <c r="O25" s="181"/>
      <c r="P25" s="101">
        <f>G25+'１３か月目'!P25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IF(J26+'１３か月目'!M26&gt;L26,L26,J26+'１３か月目'!M26)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G26+'１３か月目'!P26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IF(J27+'１３か月目'!M27&gt;L27,L27,J27+'１３か月目'!M27)</f>
        <v>0</v>
      </c>
      <c r="N27" s="117" t="str">
        <f t="shared" si="0"/>
        <v/>
      </c>
      <c r="O27" s="181"/>
      <c r="P27" s="101">
        <f>G27+'１３か月目'!P27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IF(J28+'１３か月目'!M28&gt;L28,L28,J28+'１３か月目'!M28)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G28+'１３か月目'!P28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IF(J29+'１３か月目'!M29&gt;L29,L29,J29+'１３か月目'!M29)</f>
        <v>0</v>
      </c>
      <c r="N29" s="117" t="str">
        <f t="shared" si="0"/>
        <v/>
      </c>
      <c r="O29" s="181"/>
      <c r="P29" s="101">
        <f>G29+'１３か月目'!P29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IF(J30+'１３か月目'!M30&gt;L30,L30,J30+'１３か月目'!M30)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G30+'１３か月目'!P30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IF(J31+'１３か月目'!M31&gt;L31,L31,J31+'１３か月目'!M31)</f>
        <v>0</v>
      </c>
      <c r="N31" s="117" t="str">
        <f t="shared" si="0"/>
        <v/>
      </c>
      <c r="O31" s="181"/>
      <c r="P31" s="101">
        <f>G31+'１３か月目'!P31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IF(J32+'１３か月目'!M32&gt;L32,L32,J32+'１３か月目'!M32)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G32+'１３か月目'!P32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IF(J33+'１３か月目'!M33&gt;L33,L33,J33+'１３か月目'!M33)</f>
        <v>0</v>
      </c>
      <c r="N33" s="117" t="str">
        <f t="shared" si="0"/>
        <v/>
      </c>
      <c r="O33" s="181"/>
      <c r="P33" s="101">
        <f>G33+'１３か月目'!P33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IF(J34+'１３か月目'!M34&gt;L34,L34,J34+'１３か月目'!M34)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G34+'１３か月目'!P34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IF(J35+'１３か月目'!M35&gt;L35,L35,J35+'１３か月目'!M35)</f>
        <v>0</v>
      </c>
      <c r="N35" s="117" t="str">
        <f t="shared" si="0"/>
        <v/>
      </c>
      <c r="O35" s="181"/>
      <c r="P35" s="101">
        <f>G35+'１３か月目'!P35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IF(J36+'１３か月目'!M36&gt;L36,L36,J36+'１３か月目'!M36)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G36+'１３か月目'!P36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IF(J37+'１３か月目'!M37&gt;L37,L37,J37+'１３か月目'!M37)</f>
        <v>0</v>
      </c>
      <c r="N37" s="117" t="str">
        <f t="shared" si="0"/>
        <v/>
      </c>
      <c r="O37" s="181"/>
      <c r="P37" s="101">
        <f>G37+'１３か月目'!P37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IF(J38+'１３か月目'!M38&gt;L38,L38,J38+'１３か月目'!M38)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G38+'１３か月目'!P38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IF(J39+'１３か月目'!M39&gt;L39,L39,J39+'１３か月目'!M39)</f>
        <v>0</v>
      </c>
      <c r="N39" s="117" t="str">
        <f t="shared" si="0"/>
        <v/>
      </c>
      <c r="O39" s="181"/>
      <c r="P39" s="101">
        <f>G39+'１３か月目'!P39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IF(J40+'１３か月目'!M40&gt;L40,L40,J40+'１３か月目'!M40)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G40+'１３か月目'!P40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IF(J41+'１３か月目'!M41&gt;L41,L41,J41+'１３か月目'!M41)</f>
        <v>0</v>
      </c>
      <c r="N41" s="117" t="str">
        <f t="shared" si="0"/>
        <v/>
      </c>
      <c r="O41" s="181"/>
      <c r="P41" s="101">
        <f>G41+'１３か月目'!P41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IF(J42+'１３か月目'!M42&gt;L42,L42,J42+'１３か月目'!M42)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G42+'１３か月目'!P42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IF(J43+'１３か月目'!M43&gt;L43,L43,J43+'１３か月目'!M43)</f>
        <v>0</v>
      </c>
      <c r="N43" s="117" t="str">
        <f t="shared" si="0"/>
        <v/>
      </c>
      <c r="O43" s="181"/>
      <c r="P43" s="101">
        <f>G43+'１３か月目'!P43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IF(J44+'１３か月目'!M44&gt;L44,L44,J44+'１３か月目'!M44)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G44+'１３か月目'!P44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IF(J45+'１３か月目'!M45&gt;L45,L45,J45+'１３か月目'!M45)</f>
        <v>0</v>
      </c>
      <c r="N45" s="117" t="str">
        <f t="shared" si="0"/>
        <v/>
      </c>
      <c r="O45" s="181"/>
      <c r="P45" s="101">
        <f>G45+'１３か月目'!P45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IF(J46+'１３か月目'!M46&gt;L46,L46,J46+'１３か月目'!M46)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G46+'１３か月目'!P46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IF(J47+'１３か月目'!M47&gt;L47,L47,J47+'１３か月目'!M47)</f>
        <v>0</v>
      </c>
      <c r="N47" s="117" t="str">
        <f t="shared" si="0"/>
        <v/>
      </c>
      <c r="O47" s="181"/>
      <c r="P47" s="101">
        <f>G47+'１３か月目'!P47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IF(J48+'１３か月目'!M48&gt;L48,L48,J48+'１３か月目'!M48)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G48+'１３か月目'!P48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IF(J49+'１３か月目'!M49&gt;L49,L49,J49+'１３か月目'!M49)</f>
        <v>0</v>
      </c>
      <c r="N49" s="117" t="str">
        <f t="shared" si="0"/>
        <v/>
      </c>
      <c r="O49" s="181"/>
      <c r="P49" s="101">
        <f>G49+'１３か月目'!P49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IF(J50+'１３か月目'!M50&gt;L50,L50,J50+'１３か月目'!M50)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G50+'１３か月目'!P50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IF(J51+'１３か月目'!M51&gt;L51,L51,J51+'１３か月目'!M51)</f>
        <v>0</v>
      </c>
      <c r="N51" s="117" t="str">
        <f t="shared" si="0"/>
        <v/>
      </c>
      <c r="O51" s="181"/>
      <c r="P51" s="101">
        <f>G51+'１３か月目'!P51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IF(J52+'１３か月目'!M52&gt;L52,L52,J52+'１３か月目'!M52)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G52+'１３か月目'!P52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IF(J53+'１３か月目'!M53&gt;L53,L53,J53+'１３か月目'!M53)</f>
        <v>0</v>
      </c>
      <c r="N53" s="117" t="str">
        <f t="shared" si="0"/>
        <v/>
      </c>
      <c r="O53" s="181"/>
      <c r="P53" s="101">
        <f>G53+'１３か月目'!P53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2362E29A-C242-48BB-A61E-75288C730CB7}">
      <formula1>0</formula1>
    </dataValidation>
    <dataValidation imeMode="halfKatakana" allowBlank="1" showInputMessage="1" showErrorMessage="1" sqref="U8" xr:uid="{190C2181-61BF-4FD0-BC37-D0EB81E0D816}"/>
  </dataValidations>
  <pageMargins left="0.7" right="0.7" top="0.75" bottom="0.75" header="0.3" footer="0.3"/>
  <pageSetup paperSize="9" scale="83" orientation="landscape" r:id="rId1"/>
  <rowBreaks count="1" manualBreakCount="1">
    <brk id="56" max="16383" man="1"/>
  </rowBreaks>
  <ignoredErrors>
    <ignoredError sqref="B14:B53" unlockedFormula="1"/>
    <ignoredError sqref="N53 N52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8FD3-B203-4760-94E0-DF8308E86BCE}">
  <sheetPr codeName="Sheet15">
    <tabColor rgb="FF92D05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15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２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IF(J14+'１４か月目'!M14&gt;L14,L14,J14+'１４か月目'!M14)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G14+'１４か月目'!P14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IF(J15+'１４か月目'!M15&gt;L15,L15,J15+'１４か月目'!M15)</f>
        <v>0</v>
      </c>
      <c r="N15" s="117" t="str">
        <f t="shared" si="0"/>
        <v/>
      </c>
      <c r="O15" s="181"/>
      <c r="P15" s="101">
        <f>G15+'１４か月目'!P15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IF(J16+'１４か月目'!M16&gt;L16,L16,J16+'１４か月目'!M16)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G16+'１４か月目'!P16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IF(J17+'１４か月目'!M17&gt;L17,L17,J17+'１４か月目'!M17)</f>
        <v>0</v>
      </c>
      <c r="N17" s="117" t="str">
        <f t="shared" si="0"/>
        <v/>
      </c>
      <c r="O17" s="181"/>
      <c r="P17" s="101">
        <f>G17+'１４か月目'!P17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IF(J18+'１４か月目'!M18&gt;L18,L18,J18+'１４か月目'!M18)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G18+'１４か月目'!P18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IF(J19+'１４か月目'!M19&gt;L19,L19,J19+'１４か月目'!M19)</f>
        <v>0</v>
      </c>
      <c r="N19" s="117" t="str">
        <f t="shared" si="0"/>
        <v/>
      </c>
      <c r="O19" s="181"/>
      <c r="P19" s="101">
        <f>G19+'１４か月目'!P19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IF(J20+'１４か月目'!M20&gt;L20,L20,J20+'１４か月目'!M20)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G20+'１４か月目'!P20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IF(J21+'１４か月目'!M21&gt;L21,L21,J21+'１４か月目'!M21)</f>
        <v>0</v>
      </c>
      <c r="N21" s="117" t="str">
        <f t="shared" si="0"/>
        <v/>
      </c>
      <c r="O21" s="181"/>
      <c r="P21" s="101">
        <f>G21+'１４か月目'!P21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IF(J22+'１４か月目'!M22&gt;L22,L22,J22+'１４か月目'!M22)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G22+'１４か月目'!P22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IF(J23+'１４か月目'!M23&gt;L23,L23,J23+'１４か月目'!M23)</f>
        <v>0</v>
      </c>
      <c r="N23" s="117" t="str">
        <f t="shared" si="0"/>
        <v/>
      </c>
      <c r="O23" s="181"/>
      <c r="P23" s="101">
        <f>G23+'１４か月目'!P23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IF(J24+'１４か月目'!M24&gt;L24,L24,J24+'１４か月目'!M24)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G24+'１４か月目'!P24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IF(J25+'１４か月目'!M25&gt;L25,L25,J25+'１４か月目'!M25)</f>
        <v>0</v>
      </c>
      <c r="N25" s="117" t="str">
        <f t="shared" si="0"/>
        <v/>
      </c>
      <c r="O25" s="181"/>
      <c r="P25" s="101">
        <f>G25+'１４か月目'!P25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IF(J26+'１４か月目'!M26&gt;L26,L26,J26+'１４か月目'!M26)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G26+'１４か月目'!P26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IF(J27+'１４か月目'!M27&gt;L27,L27,J27+'１４か月目'!M27)</f>
        <v>0</v>
      </c>
      <c r="N27" s="117" t="str">
        <f t="shared" si="0"/>
        <v/>
      </c>
      <c r="O27" s="181"/>
      <c r="P27" s="101">
        <f>G27+'１４か月目'!P27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IF(J28+'１４か月目'!M28&gt;L28,L28,J28+'１４か月目'!M28)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G28+'１４か月目'!P28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IF(J29+'１４か月目'!M29&gt;L29,L29,J29+'１４か月目'!M29)</f>
        <v>0</v>
      </c>
      <c r="N29" s="117" t="str">
        <f t="shared" si="0"/>
        <v/>
      </c>
      <c r="O29" s="181"/>
      <c r="P29" s="101">
        <f>G29+'１４か月目'!P29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IF(J30+'１４か月目'!M30&gt;L30,L30,J30+'１４か月目'!M30)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G30+'１４か月目'!P30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IF(J31+'１４か月目'!M31&gt;L31,L31,J31+'１４か月目'!M31)</f>
        <v>0</v>
      </c>
      <c r="N31" s="117" t="str">
        <f t="shared" si="0"/>
        <v/>
      </c>
      <c r="O31" s="181"/>
      <c r="P31" s="101">
        <f>G31+'１４か月目'!P31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IF(J32+'１４か月目'!M32&gt;L32,L32,J32+'１４か月目'!M32)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G32+'１４か月目'!P32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IF(J33+'１４か月目'!M33&gt;L33,L33,J33+'１４か月目'!M33)</f>
        <v>0</v>
      </c>
      <c r="N33" s="117" t="str">
        <f t="shared" si="0"/>
        <v/>
      </c>
      <c r="O33" s="181"/>
      <c r="P33" s="101">
        <f>G33+'１４か月目'!P33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IF(J34+'１４か月目'!M34&gt;L34,L34,J34+'１４か月目'!M34)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G34+'１４か月目'!P34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IF(J35+'１４か月目'!M35&gt;L35,L35,J35+'１４か月目'!M35)</f>
        <v>0</v>
      </c>
      <c r="N35" s="117" t="str">
        <f t="shared" si="0"/>
        <v/>
      </c>
      <c r="O35" s="181"/>
      <c r="P35" s="101">
        <f>G35+'１４か月目'!P35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IF(J36+'１４か月目'!M36&gt;L36,L36,J36+'１４か月目'!M36)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G36+'１４か月目'!P36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IF(J37+'１４か月目'!M37&gt;L37,L37,J37+'１４か月目'!M37)</f>
        <v>0</v>
      </c>
      <c r="N37" s="117" t="str">
        <f t="shared" si="0"/>
        <v/>
      </c>
      <c r="O37" s="181"/>
      <c r="P37" s="101">
        <f>G37+'１４か月目'!P37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IF(J38+'１４か月目'!M38&gt;L38,L38,J38+'１４か月目'!M38)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G38+'１４か月目'!P38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IF(J39+'１４か月目'!M39&gt;L39,L39,J39+'１４か月目'!M39)</f>
        <v>0</v>
      </c>
      <c r="N39" s="117" t="str">
        <f t="shared" si="0"/>
        <v/>
      </c>
      <c r="O39" s="181"/>
      <c r="P39" s="101">
        <f>G39+'１４か月目'!P39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IF(J40+'１４か月目'!M40&gt;L40,L40,J40+'１４か月目'!M40)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G40+'１４か月目'!P40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IF(J41+'１４か月目'!M41&gt;L41,L41,J41+'１４か月目'!M41)</f>
        <v>0</v>
      </c>
      <c r="N41" s="117" t="str">
        <f t="shared" si="0"/>
        <v/>
      </c>
      <c r="O41" s="181"/>
      <c r="P41" s="101">
        <f>G41+'１４か月目'!P41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IF(J42+'１４か月目'!M42&gt;L42,L42,J42+'１４か月目'!M42)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G42+'１４か月目'!P42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IF(J43+'１４か月目'!M43&gt;L43,L43,J43+'１４か月目'!M43)</f>
        <v>0</v>
      </c>
      <c r="N43" s="117" t="str">
        <f t="shared" si="0"/>
        <v/>
      </c>
      <c r="O43" s="181"/>
      <c r="P43" s="101">
        <f>G43+'１４か月目'!P43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IF(J44+'１４か月目'!M44&gt;L44,L44,J44+'１４か月目'!M44)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G44+'１４か月目'!P44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IF(J45+'１４か月目'!M45&gt;L45,L45,J45+'１４か月目'!M45)</f>
        <v>0</v>
      </c>
      <c r="N45" s="117" t="str">
        <f t="shared" si="0"/>
        <v/>
      </c>
      <c r="O45" s="181"/>
      <c r="P45" s="101">
        <f>G45+'１４か月目'!P45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IF(J46+'１４か月目'!M46&gt;L46,L46,J46+'１４か月目'!M46)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G46+'１４か月目'!P46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IF(J47+'１４か月目'!M47&gt;L47,L47,J47+'１４か月目'!M47)</f>
        <v>0</v>
      </c>
      <c r="N47" s="117" t="str">
        <f t="shared" si="0"/>
        <v/>
      </c>
      <c r="O47" s="181"/>
      <c r="P47" s="101">
        <f>G47+'１４か月目'!P47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IF(J48+'１４か月目'!M48&gt;L48,L48,J48+'１４か月目'!M48)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G48+'１４か月目'!P48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IF(J49+'１４か月目'!M49&gt;L49,L49,J49+'１４か月目'!M49)</f>
        <v>0</v>
      </c>
      <c r="N49" s="117" t="str">
        <f t="shared" si="0"/>
        <v/>
      </c>
      <c r="O49" s="181"/>
      <c r="P49" s="101">
        <f>G49+'１４か月目'!P49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IF(J50+'１４か月目'!M50&gt;L50,L50,J50+'１４か月目'!M50)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G50+'１４か月目'!P50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IF(J51+'１４か月目'!M51&gt;L51,L51,J51+'１４か月目'!M51)</f>
        <v>0</v>
      </c>
      <c r="N51" s="117" t="str">
        <f t="shared" si="0"/>
        <v/>
      </c>
      <c r="O51" s="181"/>
      <c r="P51" s="101">
        <f>G51+'１４か月目'!P51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IF(J52+'１４か月目'!M52&gt;L52,L52,J52+'１４か月目'!M52)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G52+'１４か月目'!P52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IF(J53+'１４か月目'!M53&gt;L53,L53,J53+'１４か月目'!M53)</f>
        <v>0</v>
      </c>
      <c r="N53" s="117" t="str">
        <f t="shared" si="0"/>
        <v/>
      </c>
      <c r="O53" s="181"/>
      <c r="P53" s="101">
        <f>G53+'１４か月目'!P53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366A3BE6-CEB7-4B42-BB0B-0D9B846B7B88}">
      <formula1>0</formula1>
    </dataValidation>
    <dataValidation imeMode="halfKatakana" allowBlank="1" showInputMessage="1" showErrorMessage="1" sqref="U8" xr:uid="{371C86F4-EA25-46A3-B64A-327EEB32A7DE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CD0B-A8AB-41A7-87B9-E22D1FFE8928}">
  <sheetPr codeName="Sheet16">
    <tabColor rgb="FF00B05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16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３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IF(J14+'１５か月目'!M14&gt;L14,L14,J14+'１５か月目'!M14)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G14+'１５か月目'!P14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IF(J15+'１５か月目'!M15&gt;L15,L15,J15+'１５か月目'!M15)</f>
        <v>0</v>
      </c>
      <c r="N15" s="117" t="str">
        <f t="shared" si="0"/>
        <v/>
      </c>
      <c r="O15" s="181"/>
      <c r="P15" s="101">
        <f>G15+'１５か月目'!P15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IF(J16+'１５か月目'!M16&gt;L16,L16,J16+'１５か月目'!M16)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G16+'１５か月目'!P16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IF(J17+'１５か月目'!M17&gt;L17,L17,J17+'１５か月目'!M17)</f>
        <v>0</v>
      </c>
      <c r="N17" s="117" t="str">
        <f t="shared" si="0"/>
        <v/>
      </c>
      <c r="O17" s="181"/>
      <c r="P17" s="101">
        <f>G17+'１５か月目'!P17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IF(J18+'１５か月目'!M18&gt;L18,L18,J18+'１５か月目'!M18)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G18+'１５か月目'!P18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IF(J19+'１５か月目'!M19&gt;L19,L19,J19+'１５か月目'!M19)</f>
        <v>0</v>
      </c>
      <c r="N19" s="117" t="str">
        <f t="shared" si="0"/>
        <v/>
      </c>
      <c r="O19" s="181"/>
      <c r="P19" s="101">
        <f>G19+'１５か月目'!P19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IF(J20+'１５か月目'!M20&gt;L20,L20,J20+'１５か月目'!M20)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G20+'１５か月目'!P20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IF(J21+'１５か月目'!M21&gt;L21,L21,J21+'１５か月目'!M21)</f>
        <v>0</v>
      </c>
      <c r="N21" s="117" t="str">
        <f t="shared" si="0"/>
        <v/>
      </c>
      <c r="O21" s="181"/>
      <c r="P21" s="101">
        <f>G21+'１５か月目'!P21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IF(J22+'１５か月目'!M22&gt;L22,L22,J22+'１５か月目'!M22)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G22+'１５か月目'!P22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IF(J23+'１５か月目'!M23&gt;L23,L23,J23+'１５か月目'!M23)</f>
        <v>0</v>
      </c>
      <c r="N23" s="117" t="str">
        <f t="shared" si="0"/>
        <v/>
      </c>
      <c r="O23" s="181"/>
      <c r="P23" s="101">
        <f>G23+'１５か月目'!P23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IF(J24+'１５か月目'!M24&gt;L24,L24,J24+'１５か月目'!M24)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G24+'１５か月目'!P24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IF(J25+'１５か月目'!M25&gt;L25,L25,J25+'１５か月目'!M25)</f>
        <v>0</v>
      </c>
      <c r="N25" s="117" t="str">
        <f t="shared" si="0"/>
        <v/>
      </c>
      <c r="O25" s="181"/>
      <c r="P25" s="101">
        <f>G25+'１５か月目'!P25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IF(J26+'１５か月目'!M26&gt;L26,L26,J26+'１５か月目'!M26)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G26+'１５か月目'!P26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IF(J27+'１５か月目'!M27&gt;L27,L27,J27+'１５か月目'!M27)</f>
        <v>0</v>
      </c>
      <c r="N27" s="117" t="str">
        <f t="shared" si="0"/>
        <v/>
      </c>
      <c r="O27" s="181"/>
      <c r="P27" s="101">
        <f>G27+'１５か月目'!P27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IF(J28+'１５か月目'!M28&gt;L28,L28,J28+'１５か月目'!M28)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G28+'１５か月目'!P28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IF(J29+'１５か月目'!M29&gt;L29,L29,J29+'１５か月目'!M29)</f>
        <v>0</v>
      </c>
      <c r="N29" s="117" t="str">
        <f t="shared" si="0"/>
        <v/>
      </c>
      <c r="O29" s="181"/>
      <c r="P29" s="101">
        <f>G29+'１５か月目'!P29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IF(J30+'１５か月目'!M30&gt;L30,L30,J30+'１５か月目'!M30)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G30+'１５か月目'!P30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IF(J31+'１５か月目'!M31&gt;L31,L31,J31+'１５か月目'!M31)</f>
        <v>0</v>
      </c>
      <c r="N31" s="117" t="str">
        <f t="shared" si="0"/>
        <v/>
      </c>
      <c r="O31" s="181"/>
      <c r="P31" s="101">
        <f>G31+'１５か月目'!P31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IF(J32+'１５か月目'!M32&gt;L32,L32,J32+'１５か月目'!M32)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G32+'１５か月目'!P32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IF(J33+'１５か月目'!M33&gt;L33,L33,J33+'１５か月目'!M33)</f>
        <v>0</v>
      </c>
      <c r="N33" s="117" t="str">
        <f t="shared" si="0"/>
        <v/>
      </c>
      <c r="O33" s="181"/>
      <c r="P33" s="101">
        <f>G33+'１５か月目'!P33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IF(J34+'１５か月目'!M34&gt;L34,L34,J34+'１５か月目'!M34)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G34+'１５か月目'!P34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IF(J35+'１５か月目'!M35&gt;L35,L35,J35+'１５か月目'!M35)</f>
        <v>0</v>
      </c>
      <c r="N35" s="117" t="str">
        <f t="shared" si="0"/>
        <v/>
      </c>
      <c r="O35" s="181"/>
      <c r="P35" s="101">
        <f>G35+'１５か月目'!P35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IF(J36+'１５か月目'!M36&gt;L36,L36,J36+'１５か月目'!M36)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G36+'１５か月目'!P36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IF(J37+'１５か月目'!M37&gt;L37,L37,J37+'１５か月目'!M37)</f>
        <v>0</v>
      </c>
      <c r="N37" s="117" t="str">
        <f t="shared" si="0"/>
        <v/>
      </c>
      <c r="O37" s="181"/>
      <c r="P37" s="101">
        <f>G37+'１５か月目'!P37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IF(J38+'１５か月目'!M38&gt;L38,L38,J38+'１５か月目'!M38)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G38+'１５か月目'!P38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IF(J39+'１５か月目'!M39&gt;L39,L39,J39+'１５か月目'!M39)</f>
        <v>0</v>
      </c>
      <c r="N39" s="117" t="str">
        <f t="shared" si="0"/>
        <v/>
      </c>
      <c r="O39" s="181"/>
      <c r="P39" s="101">
        <f>G39+'１５か月目'!P39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39)</f>
        <v>0</v>
      </c>
      <c r="Z39" s="12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IF(J40+'１５か月目'!M40&gt;L40,L40,J40+'１５か月目'!M40)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G40+'１５か月目'!P40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IF(J41+'１５か月目'!M41&gt;L41,L41,J41+'１５か月目'!M41)</f>
        <v>0</v>
      </c>
      <c r="N41" s="117" t="str">
        <f t="shared" si="0"/>
        <v/>
      </c>
      <c r="O41" s="181"/>
      <c r="P41" s="101">
        <f>G41+'１５か月目'!P41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IF(J42+'１５か月目'!M42&gt;L42,L42,J42+'１５か月目'!M42)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G42+'１５か月目'!P42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IF(J43+'１５か月目'!M43&gt;L43,L43,J43+'１５か月目'!M43)</f>
        <v>0</v>
      </c>
      <c r="N43" s="117" t="str">
        <f t="shared" si="0"/>
        <v/>
      </c>
      <c r="O43" s="181"/>
      <c r="P43" s="101">
        <f>G43+'１５か月目'!P43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IF(J44+'１５か月目'!M44&gt;L44,L44,J44+'１５か月目'!M44)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G44+'１５か月目'!P44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IF(J45+'１５か月目'!M45&gt;L45,L45,J45+'１５か月目'!M45)</f>
        <v>0</v>
      </c>
      <c r="N45" s="117" t="str">
        <f t="shared" si="0"/>
        <v/>
      </c>
      <c r="O45" s="181"/>
      <c r="P45" s="101">
        <f>G45+'１５か月目'!P45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IF(J46+'１５か月目'!M46&gt;L46,L46,J46+'１５か月目'!M46)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G46+'１５か月目'!P46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IF(J47+'１５か月目'!M47&gt;L47,L47,J47+'１５か月目'!M47)</f>
        <v>0</v>
      </c>
      <c r="N47" s="117" t="str">
        <f t="shared" si="0"/>
        <v/>
      </c>
      <c r="O47" s="181"/>
      <c r="P47" s="101">
        <f>G47+'１５か月目'!P47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IF(J48+'１５か月目'!M48&gt;L48,L48,J48+'１５か月目'!M48)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G48+'１５か月目'!P48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IF(J49+'１５か月目'!M49&gt;L49,L49,J49+'１５か月目'!M49)</f>
        <v>0</v>
      </c>
      <c r="N49" s="117" t="str">
        <f t="shared" si="0"/>
        <v/>
      </c>
      <c r="O49" s="181"/>
      <c r="P49" s="101">
        <f>G49+'１５か月目'!P49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IF(J50+'１５か月目'!M50&gt;L50,L50,J50+'１５か月目'!M50)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G50+'１５か月目'!P50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IF(J51+'１５か月目'!M51&gt;L51,L51,J51+'１５か月目'!M51)</f>
        <v>0</v>
      </c>
      <c r="N51" s="117" t="str">
        <f t="shared" si="0"/>
        <v/>
      </c>
      <c r="O51" s="181"/>
      <c r="P51" s="101">
        <f>G51+'１５か月目'!P51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IF(J52+'１５か月目'!M52&gt;L52,L52,J52+'１５か月目'!M52)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G52+'１５か月目'!P52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IF(J53+'１５か月目'!M53&gt;L53,L53,J53+'１５か月目'!M53)</f>
        <v>0</v>
      </c>
      <c r="N53" s="117" t="str">
        <f t="shared" si="0"/>
        <v/>
      </c>
      <c r="O53" s="181"/>
      <c r="P53" s="101">
        <f>G53+'１５か月目'!P53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CA25E11E-EB1A-4A02-982A-6EE0FDFDB9AB}">
      <formula1>0</formula1>
    </dataValidation>
    <dataValidation imeMode="halfKatakana" allowBlank="1" showInputMessage="1" showErrorMessage="1" sqref="U8" xr:uid="{FC8A3812-E81A-411E-B6B6-1FC4838D1698}"/>
  </dataValidations>
  <pageMargins left="0.7" right="0.7" top="0.75" bottom="0.75" header="0.3" footer="0.3"/>
  <pageSetup paperSize="9" scale="83" orientation="landscape" r:id="rId1"/>
  <rowBreaks count="1" manualBreakCount="1">
    <brk id="56" max="16383" man="1"/>
  </rowBreaks>
  <ignoredErrors>
    <ignoredError sqref="B14:B5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5D12-DA34-4425-90C7-FFD652627FE6}">
  <dimension ref="B2:B3"/>
  <sheetViews>
    <sheetView tabSelected="1" workbookViewId="0">
      <selection activeCell="B1" sqref="B1"/>
    </sheetView>
  </sheetViews>
  <sheetFormatPr defaultColWidth="8.796875" defaultRowHeight="12.75" x14ac:dyDescent="0.25"/>
  <cols>
    <col min="2" max="2" width="110.46484375" customWidth="1"/>
  </cols>
  <sheetData>
    <row r="2" spans="2:2" ht="67.5" customHeight="1" x14ac:dyDescent="0.25">
      <c r="B2" s="99" t="s">
        <v>66</v>
      </c>
    </row>
    <row r="3" spans="2:2" ht="258.75" customHeight="1" x14ac:dyDescent="0.25">
      <c r="B3" s="98" t="s">
        <v>68</v>
      </c>
    </row>
  </sheetData>
  <sheetProtection sheet="1" objects="1" scenarios="1" selectLockedCells="1" selectUnlockedCells="1"/>
  <phoneticPr fontId="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283F-6C0B-41F1-AC82-0FC0BC53560A}">
  <sheetPr codeName="Sheet17">
    <tabColor rgb="FF00B0F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17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４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IF(J14+'１６か月目'!M14&gt;L14,L14,J14+'１６か月目'!M14)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G14+'１６か月目'!P14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IF(J15+'１６か月目'!M15&gt;L15,L15,J15+'１６か月目'!M15)</f>
        <v>0</v>
      </c>
      <c r="N15" s="117" t="str">
        <f t="shared" si="0"/>
        <v/>
      </c>
      <c r="O15" s="181"/>
      <c r="P15" s="101">
        <f>G15+'１６か月目'!P15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IF(J16+'１６か月目'!M16&gt;L16,L16,J16+'１６か月目'!M16)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G16+'１６か月目'!P16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IF(J17+'１６か月目'!M17&gt;L17,L17,J17+'１６か月目'!M17)</f>
        <v>0</v>
      </c>
      <c r="N17" s="117" t="str">
        <f t="shared" si="0"/>
        <v/>
      </c>
      <c r="O17" s="181"/>
      <c r="P17" s="101">
        <f>G17+'１６か月目'!P17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IF(J18+'１６か月目'!M18&gt;L18,L18,J18+'１６か月目'!M18)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G18+'１６か月目'!P18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IF(J19+'１６か月目'!M19&gt;L19,L19,J19+'１６か月目'!M19)</f>
        <v>0</v>
      </c>
      <c r="N19" s="117" t="str">
        <f t="shared" si="0"/>
        <v/>
      </c>
      <c r="O19" s="181"/>
      <c r="P19" s="101">
        <f>G19+'１６か月目'!P19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IF(J20+'１６か月目'!M20&gt;L20,L20,J20+'１６か月目'!M20)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G20+'１６か月目'!P20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IF(J21+'１６か月目'!M21&gt;L21,L21,J21+'１６か月目'!M21)</f>
        <v>0</v>
      </c>
      <c r="N21" s="117" t="str">
        <f t="shared" si="0"/>
        <v/>
      </c>
      <c r="O21" s="181"/>
      <c r="P21" s="101">
        <f>G21+'１６か月目'!P21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IF(J22+'１６か月目'!M22&gt;L22,L22,J22+'１６か月目'!M22)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G22+'１６か月目'!P22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IF(J23+'１６か月目'!M23&gt;L23,L23,J23+'１６か月目'!M23)</f>
        <v>0</v>
      </c>
      <c r="N23" s="117" t="str">
        <f t="shared" si="0"/>
        <v/>
      </c>
      <c r="O23" s="181"/>
      <c r="P23" s="101">
        <f>G23+'１６か月目'!P23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IF(J24+'１６か月目'!M24&gt;L24,L24,J24+'１６か月目'!M24)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G24+'１６か月目'!P24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IF(J25+'１６か月目'!M25&gt;L25,L25,J25+'１６か月目'!M25)</f>
        <v>0</v>
      </c>
      <c r="N25" s="117" t="str">
        <f t="shared" si="0"/>
        <v/>
      </c>
      <c r="O25" s="181"/>
      <c r="P25" s="101">
        <f>G25+'１６か月目'!P25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IF(J26+'１６か月目'!M26&gt;L26,L26,J26+'１６か月目'!M26)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G26+'１６か月目'!P26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IF(J27+'１６か月目'!M27&gt;L27,L27,J27+'１６か月目'!M27)</f>
        <v>0</v>
      </c>
      <c r="N27" s="117" t="str">
        <f t="shared" si="0"/>
        <v/>
      </c>
      <c r="O27" s="181"/>
      <c r="P27" s="101">
        <f>G27+'１６か月目'!P27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IF(J28+'１６か月目'!M28&gt;L28,L28,J28+'１６か月目'!M28)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G28+'１６か月目'!P28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IF(J29+'１６か月目'!M29&gt;L29,L29,J29+'１６か月目'!M29)</f>
        <v>0</v>
      </c>
      <c r="N29" s="117" t="str">
        <f t="shared" si="0"/>
        <v/>
      </c>
      <c r="O29" s="181"/>
      <c r="P29" s="101">
        <f>G29+'１６か月目'!P29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IF(J30+'１６か月目'!M30&gt;L30,L30,J30+'１６か月目'!M30)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G30+'１６か月目'!P30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IF(J31+'１６か月目'!M31&gt;L31,L31,J31+'１６か月目'!M31)</f>
        <v>0</v>
      </c>
      <c r="N31" s="117" t="str">
        <f t="shared" si="0"/>
        <v/>
      </c>
      <c r="O31" s="181"/>
      <c r="P31" s="101">
        <f>G31+'１６か月目'!P31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IF(J32+'１６か月目'!M32&gt;L32,L32,J32+'１６か月目'!M32)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G32+'１６か月目'!P32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IF(J33+'１６か月目'!M33&gt;L33,L33,J33+'１６か月目'!M33)</f>
        <v>0</v>
      </c>
      <c r="N33" s="117" t="str">
        <f t="shared" si="0"/>
        <v/>
      </c>
      <c r="O33" s="181"/>
      <c r="P33" s="101">
        <f>G33+'１６か月目'!P33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IF(J34+'１６か月目'!M34&gt;L34,L34,J34+'１６か月目'!M34)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G34+'１６か月目'!P34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IF(J35+'１６か月目'!M35&gt;L35,L35,J35+'１６か月目'!M35)</f>
        <v>0</v>
      </c>
      <c r="N35" s="117" t="str">
        <f t="shared" si="0"/>
        <v/>
      </c>
      <c r="O35" s="181"/>
      <c r="P35" s="101">
        <f>G35+'１６か月目'!P35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IF(J36+'１６か月目'!M36&gt;L36,L36,J36+'１６か月目'!M36)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G36+'１６か月目'!P36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IF(J37+'１６か月目'!M37&gt;L37,L37,J37+'１６か月目'!M37)</f>
        <v>0</v>
      </c>
      <c r="N37" s="117" t="str">
        <f t="shared" si="0"/>
        <v/>
      </c>
      <c r="O37" s="181"/>
      <c r="P37" s="101">
        <f>G37+'１６か月目'!P37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IF(J38+'１６か月目'!M38&gt;L38,L38,J38+'１６か月目'!M38)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G38+'１６か月目'!P38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IF(J39+'１６か月目'!M39&gt;L39,L39,J39+'１６か月目'!M39)</f>
        <v>0</v>
      </c>
      <c r="N39" s="117" t="str">
        <f t="shared" si="0"/>
        <v/>
      </c>
      <c r="O39" s="181"/>
      <c r="P39" s="101">
        <f>G39+'１６か月目'!P39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IF(J40+'１６か月目'!M40&gt;L40,L40,J40+'１６か月目'!M40)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G40+'１６か月目'!P40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IF(J41+'１６か月目'!M41&gt;L41,L41,J41+'１６か月目'!M41)</f>
        <v>0</v>
      </c>
      <c r="N41" s="117" t="str">
        <f t="shared" si="0"/>
        <v/>
      </c>
      <c r="O41" s="181"/>
      <c r="P41" s="101">
        <f>G41+'１６か月目'!P41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IF(J42+'１６か月目'!M42&gt;L42,L42,J42+'１６か月目'!M42)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G42+'１６か月目'!P42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IF(J43+'１６か月目'!M43&gt;L43,L43,J43+'１６か月目'!M43)</f>
        <v>0</v>
      </c>
      <c r="N43" s="117" t="str">
        <f t="shared" si="0"/>
        <v/>
      </c>
      <c r="O43" s="181"/>
      <c r="P43" s="101">
        <f>G43+'１６か月目'!P43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IF(J44+'１６か月目'!M44&gt;L44,L44,J44+'１６か月目'!M44)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G44+'１６か月目'!P44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IF(J45+'１６か月目'!M45&gt;L45,L45,J45+'１６か月目'!M45)</f>
        <v>0</v>
      </c>
      <c r="N45" s="117" t="str">
        <f t="shared" si="0"/>
        <v/>
      </c>
      <c r="O45" s="181"/>
      <c r="P45" s="101">
        <f>G45+'１６か月目'!P45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IF(J46+'１６か月目'!M46&gt;L46,L46,J46+'１６か月目'!M46)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G46+'１６か月目'!P46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IF(J47+'１６か月目'!M47&gt;L47,L47,J47+'１６か月目'!M47)</f>
        <v>0</v>
      </c>
      <c r="N47" s="117" t="str">
        <f t="shared" si="0"/>
        <v/>
      </c>
      <c r="O47" s="181"/>
      <c r="P47" s="101">
        <f>G47+'１６か月目'!P47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IF(J48+'１６か月目'!M48&gt;L48,L48,J48+'１６か月目'!M48)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G48+'１６か月目'!P48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IF(J49+'１６か月目'!M49&gt;L49,L49,J49+'１６か月目'!M49)</f>
        <v>0</v>
      </c>
      <c r="N49" s="117" t="str">
        <f t="shared" si="0"/>
        <v/>
      </c>
      <c r="O49" s="181"/>
      <c r="P49" s="101">
        <f>G49+'１６か月目'!P49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IF(J50+'１６か月目'!M50&gt;L50,L50,J50+'１６か月目'!M50)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G50+'１６か月目'!P50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IF(J51+'１６か月目'!M51&gt;L51,L51,J51+'１６か月目'!M51)</f>
        <v>0</v>
      </c>
      <c r="N51" s="117" t="str">
        <f t="shared" si="0"/>
        <v/>
      </c>
      <c r="O51" s="181"/>
      <c r="P51" s="101">
        <f>G51+'１６か月目'!P51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IF(J52+'１６か月目'!M52&gt;L52,L52,J52+'１６か月目'!M52)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G52+'１６か月目'!P52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IF(J53+'１６か月目'!M53&gt;L53,L53,J53+'１６か月目'!M53)</f>
        <v>0</v>
      </c>
      <c r="N53" s="117" t="str">
        <f t="shared" si="0"/>
        <v/>
      </c>
      <c r="O53" s="181"/>
      <c r="P53" s="101">
        <f>G53+'１６か月目'!P53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101FECBB-5CB9-4632-B43B-5C34E13AA4CF}">
      <formula1>0</formula1>
    </dataValidation>
    <dataValidation imeMode="halfKatakana" allowBlank="1" showInputMessage="1" showErrorMessage="1" sqref="U8" xr:uid="{1AEAEC49-CD75-4D90-9CBD-98D562979A64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12EC-9B73-4F05-8B0A-FF65032858E5}">
  <sheetPr codeName="Sheet18">
    <tabColor rgb="FF0070C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18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５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IF(J14+'１７か月目'!M14&gt;L14,L14,J14+'１７か月目'!M14)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G14+'１７か月目'!P14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IF(J15+'１７か月目'!M15&gt;L15,L15,J15+'１７か月目'!M15)</f>
        <v>0</v>
      </c>
      <c r="N15" s="117" t="str">
        <f t="shared" si="0"/>
        <v/>
      </c>
      <c r="O15" s="181"/>
      <c r="P15" s="101">
        <f>G15+'１７か月目'!P15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IF(J16+'１７か月目'!M16&gt;L16,L16,J16+'１７か月目'!M16)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G16+'１７か月目'!P16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IF(J17+'１７か月目'!M17&gt;L17,L17,J17+'１７か月目'!M17)</f>
        <v>0</v>
      </c>
      <c r="N17" s="117" t="str">
        <f t="shared" si="0"/>
        <v/>
      </c>
      <c r="O17" s="181"/>
      <c r="P17" s="101">
        <f>G17+'１７か月目'!P17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IF(J18+'１７か月目'!M18&gt;L18,L18,J18+'１７か月目'!M18)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G18+'１７か月目'!P18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IF(J19+'１７か月目'!M19&gt;L19,L19,J19+'１７か月目'!M19)</f>
        <v>0</v>
      </c>
      <c r="N19" s="117" t="str">
        <f t="shared" si="0"/>
        <v/>
      </c>
      <c r="O19" s="181"/>
      <c r="P19" s="101">
        <f>G19+'１７か月目'!P19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IF(J20+'１７か月目'!M20&gt;L20,L20,J20+'１７か月目'!M20)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G20+'１７か月目'!P20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IF(J21+'１７か月目'!M21&gt;L21,L21,J21+'１７か月目'!M21)</f>
        <v>0</v>
      </c>
      <c r="N21" s="117" t="str">
        <f t="shared" si="0"/>
        <v/>
      </c>
      <c r="O21" s="181"/>
      <c r="P21" s="101">
        <f>G21+'１７か月目'!P21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IF(J22+'１７か月目'!M22&gt;L22,L22,J22+'１７か月目'!M22)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G22+'１７か月目'!P22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IF(J23+'１７か月目'!M23&gt;L23,L23,J23+'１７か月目'!M23)</f>
        <v>0</v>
      </c>
      <c r="N23" s="117" t="str">
        <f t="shared" si="0"/>
        <v/>
      </c>
      <c r="O23" s="181"/>
      <c r="P23" s="101">
        <f>G23+'１７か月目'!P23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IF(J24+'１７か月目'!M24&gt;L24,L24,J24+'１７か月目'!M24)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G24+'１７か月目'!P24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IF(J25+'１７か月目'!M25&gt;L25,L25,J25+'１７か月目'!M25)</f>
        <v>0</v>
      </c>
      <c r="N25" s="117" t="str">
        <f t="shared" si="0"/>
        <v/>
      </c>
      <c r="O25" s="181"/>
      <c r="P25" s="101">
        <f>G25+'１７か月目'!P25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IF(J26+'１７か月目'!M26&gt;L26,L26,J26+'１７か月目'!M26)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G26+'１７か月目'!P26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IF(J27+'１７か月目'!M27&gt;L27,L27,J27+'１７か月目'!M27)</f>
        <v>0</v>
      </c>
      <c r="N27" s="117" t="str">
        <f t="shared" si="0"/>
        <v/>
      </c>
      <c r="O27" s="181"/>
      <c r="P27" s="101">
        <f>G27+'１７か月目'!P27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IF(J28+'１７か月目'!M28&gt;L28,L28,J28+'１７か月目'!M28)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G28+'１７か月目'!P28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IF(J29+'１７か月目'!M29&gt;L29,L29,J29+'１７か月目'!M29)</f>
        <v>0</v>
      </c>
      <c r="N29" s="117" t="str">
        <f t="shared" si="0"/>
        <v/>
      </c>
      <c r="O29" s="181"/>
      <c r="P29" s="101">
        <f>G29+'１７か月目'!P29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IF(J30+'１７か月目'!M30&gt;L30,L30,J30+'１７か月目'!M30)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G30+'１７か月目'!P30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IF(J31+'１７か月目'!M31&gt;L31,L31,J31+'１７か月目'!M31)</f>
        <v>0</v>
      </c>
      <c r="N31" s="117" t="str">
        <f t="shared" si="0"/>
        <v/>
      </c>
      <c r="O31" s="181"/>
      <c r="P31" s="101">
        <f>G31+'１７か月目'!P31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IF(J32+'１７か月目'!M32&gt;L32,L32,J32+'１７か月目'!M32)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G32+'１７か月目'!P32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IF(J33+'１７か月目'!M33&gt;L33,L33,J33+'１７か月目'!M33)</f>
        <v>0</v>
      </c>
      <c r="N33" s="117" t="str">
        <f t="shared" si="0"/>
        <v/>
      </c>
      <c r="O33" s="181"/>
      <c r="P33" s="101">
        <f>G33+'１７か月目'!P33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IF(J34+'１７か月目'!M34&gt;L34,L34,J34+'１７か月目'!M34)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G34+'１７か月目'!P34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IF(J35+'１７か月目'!M35&gt;L35,L35,J35+'１７か月目'!M35)</f>
        <v>0</v>
      </c>
      <c r="N35" s="117" t="str">
        <f t="shared" si="0"/>
        <v/>
      </c>
      <c r="O35" s="181"/>
      <c r="P35" s="101">
        <f>G35+'１７か月目'!P35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IF(J36+'１７か月目'!M36&gt;L36,L36,J36+'１７か月目'!M36)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G36+'１７か月目'!P36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IF(J37+'１７か月目'!M37&gt;L37,L37,J37+'１７か月目'!M37)</f>
        <v>0</v>
      </c>
      <c r="N37" s="117" t="str">
        <f t="shared" si="0"/>
        <v/>
      </c>
      <c r="O37" s="181"/>
      <c r="P37" s="101">
        <f>G37+'１７か月目'!P37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IF(J38+'１７か月目'!M38&gt;L38,L38,J38+'１７か月目'!M38)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G38+'１７か月目'!P38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IF(J39+'１７か月目'!M39&gt;L39,L39,J39+'１７か月目'!M39)</f>
        <v>0</v>
      </c>
      <c r="N39" s="117" t="str">
        <f t="shared" si="0"/>
        <v/>
      </c>
      <c r="O39" s="181"/>
      <c r="P39" s="101">
        <f>G39+'１７か月目'!P39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IF(J40+'１７か月目'!M40&gt;L40,L40,J40+'１７か月目'!M40)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G40+'１７か月目'!P40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IF(J41+'１７か月目'!M41&gt;L41,L41,J41+'１７か月目'!M41)</f>
        <v>0</v>
      </c>
      <c r="N41" s="117" t="str">
        <f t="shared" si="0"/>
        <v/>
      </c>
      <c r="O41" s="181"/>
      <c r="P41" s="101">
        <f>G41+'１７か月目'!P41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IF(J42+'１７か月目'!M42&gt;L42,L42,J42+'１７か月目'!M42)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G42+'１７か月目'!P42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IF(J43+'１７か月目'!M43&gt;L43,L43,J43+'１７か月目'!M43)</f>
        <v>0</v>
      </c>
      <c r="N43" s="117" t="str">
        <f t="shared" si="0"/>
        <v/>
      </c>
      <c r="O43" s="181"/>
      <c r="P43" s="101">
        <f>G43+'１７か月目'!P43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IF(J44+'１７か月目'!M44&gt;L44,L44,J44+'１７か月目'!M44)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G44+'１７か月目'!P44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IF(J45+'１７か月目'!M45&gt;L45,L45,J45+'１７か月目'!M45)</f>
        <v>0</v>
      </c>
      <c r="N45" s="117" t="str">
        <f t="shared" si="0"/>
        <v/>
      </c>
      <c r="O45" s="181"/>
      <c r="P45" s="101">
        <f>G45+'１７か月目'!P45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IF(J46+'１７か月目'!M46&gt;L46,L46,J46+'１７か月目'!M46)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G46+'１７か月目'!P46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IF(J47+'１７か月目'!M47&gt;L47,L47,J47+'１７か月目'!M47)</f>
        <v>0</v>
      </c>
      <c r="N47" s="117" t="str">
        <f t="shared" si="0"/>
        <v/>
      </c>
      <c r="O47" s="181"/>
      <c r="P47" s="101">
        <f>G47+'１７か月目'!P47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IF(J48+'１７か月目'!M48&gt;L48,L48,J48+'１７か月目'!M48)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G48+'１７か月目'!P48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IF(J49+'１７か月目'!M49&gt;L49,L49,J49+'１７か月目'!M49)</f>
        <v>0</v>
      </c>
      <c r="N49" s="117" t="str">
        <f t="shared" si="0"/>
        <v/>
      </c>
      <c r="O49" s="181"/>
      <c r="P49" s="101">
        <f>G49+'１７か月目'!P49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IF(J50+'１７か月目'!M50&gt;L50,L50,J50+'１７か月目'!M50)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G50+'１７か月目'!P50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IF(J51+'１７か月目'!M51&gt;L51,L51,J51+'１７か月目'!M51)</f>
        <v>0</v>
      </c>
      <c r="N51" s="117" t="str">
        <f t="shared" si="0"/>
        <v/>
      </c>
      <c r="O51" s="181"/>
      <c r="P51" s="101">
        <f>G51+'１７か月目'!P51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IF(J52+'１７か月目'!M52&gt;L52,L52,J52+'１７か月目'!M52)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G52+'１７か月目'!P52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IF(J53+'１７か月目'!M53&gt;L53,L53,J53+'１７か月目'!M53)</f>
        <v>0</v>
      </c>
      <c r="N53" s="117" t="str">
        <f t="shared" si="0"/>
        <v/>
      </c>
      <c r="O53" s="181"/>
      <c r="P53" s="101">
        <f>G53+'１７か月目'!P53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A7135C82-BCCB-4CDF-A28D-2F610E55577E}">
      <formula1>0</formula1>
    </dataValidation>
    <dataValidation imeMode="halfKatakana" allowBlank="1" showInputMessage="1" showErrorMessage="1" sqref="U8" xr:uid="{E0912870-72EC-4D58-917F-98690BD1C946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C1FD-8EDA-41BD-9734-1B324DAB6804}">
  <sheetPr codeName="Sheet19">
    <tabColor rgb="FF002060"/>
  </sheetPr>
  <dimension ref="A1:Z61"/>
  <sheetViews>
    <sheetView view="pageBreakPreview" zoomScale="141" zoomScaleNormal="100" zoomScaleSheetLayoutView="141" zoomScalePageLayoutView="2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19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６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IF(J14+'１８か月目'!M14&gt;L14,L14,J14+'１８か月目'!M14)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G14+'１８か月目'!P14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IF(J15+'１８か月目'!M15&gt;L15,L15,J15+'１８か月目'!M15)</f>
        <v>0</v>
      </c>
      <c r="N15" s="117" t="str">
        <f t="shared" si="0"/>
        <v/>
      </c>
      <c r="O15" s="181"/>
      <c r="P15" s="101">
        <f>G15+'１８か月目'!P15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IF(J16+'１８か月目'!M16&gt;L16,L16,J16+'１８か月目'!M16)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G16+'１８か月目'!P16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IF(J17+'１８か月目'!M17&gt;L17,L17,J17+'１８か月目'!M17)</f>
        <v>0</v>
      </c>
      <c r="N17" s="117" t="str">
        <f t="shared" si="0"/>
        <v/>
      </c>
      <c r="O17" s="181"/>
      <c r="P17" s="101">
        <f>G17+'１８か月目'!P17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IF(J18+'１８か月目'!M18&gt;L18,L18,J18+'１８か月目'!M18)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G18+'１８か月目'!P18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IF(J19+'１８か月目'!M19&gt;L19,L19,J19+'１８か月目'!M19)</f>
        <v>0</v>
      </c>
      <c r="N19" s="117" t="str">
        <f t="shared" si="0"/>
        <v/>
      </c>
      <c r="O19" s="181"/>
      <c r="P19" s="101">
        <f>G19+'１８か月目'!P19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IF(J20+'１８か月目'!M20&gt;L20,L20,J20+'１８か月目'!M20)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G20+'１８か月目'!P20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IF(J21+'１８か月目'!M21&gt;L21,L21,J21+'１８か月目'!M21)</f>
        <v>0</v>
      </c>
      <c r="N21" s="117" t="str">
        <f t="shared" si="0"/>
        <v/>
      </c>
      <c r="O21" s="181"/>
      <c r="P21" s="101">
        <f>G21+'１８か月目'!P21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IF(J22+'１８か月目'!M22&gt;L22,L22,J22+'１８か月目'!M22)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G22+'１８か月目'!P22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IF(J23+'１８か月目'!M23&gt;L23,L23,J23+'１８か月目'!M23)</f>
        <v>0</v>
      </c>
      <c r="N23" s="117" t="str">
        <f t="shared" si="0"/>
        <v/>
      </c>
      <c r="O23" s="181"/>
      <c r="P23" s="101">
        <f>G23+'１８か月目'!P23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IF(J24+'１８か月目'!M24&gt;L24,L24,J24+'１８か月目'!M24)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G24+'１８か月目'!P24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IF(J25+'１８か月目'!M25&gt;L25,L25,J25+'１８か月目'!M25)</f>
        <v>0</v>
      </c>
      <c r="N25" s="117" t="str">
        <f t="shared" si="0"/>
        <v/>
      </c>
      <c r="O25" s="181"/>
      <c r="P25" s="101">
        <f>G25+'１８か月目'!P25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IF(J26+'１８か月目'!M26&gt;L26,L26,J26+'１８か月目'!M26)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G26+'１８か月目'!P26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IF(J27+'１８か月目'!M27&gt;L27,L27,J27+'１８か月目'!M27)</f>
        <v>0</v>
      </c>
      <c r="N27" s="117" t="str">
        <f t="shared" si="0"/>
        <v/>
      </c>
      <c r="O27" s="181"/>
      <c r="P27" s="101">
        <f>G27+'１８か月目'!P27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IF(J28+'１８か月目'!M28&gt;L28,L28,J28+'１８か月目'!M28)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G28+'１８か月目'!P28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IF(J29+'１８か月目'!M29&gt;L29,L29,J29+'１８か月目'!M29)</f>
        <v>0</v>
      </c>
      <c r="N29" s="117" t="str">
        <f t="shared" si="0"/>
        <v/>
      </c>
      <c r="O29" s="181"/>
      <c r="P29" s="101">
        <f>G29+'１８か月目'!P29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IF(J30+'１８か月目'!M30&gt;L30,L30,J30+'１８か月目'!M30)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G30+'１８か月目'!P30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IF(J31+'１８か月目'!M31&gt;L31,L31,J31+'１８か月目'!M31)</f>
        <v>0</v>
      </c>
      <c r="N31" s="117" t="str">
        <f t="shared" si="0"/>
        <v/>
      </c>
      <c r="O31" s="181"/>
      <c r="P31" s="101">
        <f>G31+'１８か月目'!P31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IF(J32+'１８か月目'!M32&gt;L32,L32,J32+'１８か月目'!M32)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G32+'１８か月目'!P32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IF(J33+'１８か月目'!M33&gt;L33,L33,J33+'１８か月目'!M33)</f>
        <v>0</v>
      </c>
      <c r="N33" s="117" t="str">
        <f t="shared" si="0"/>
        <v/>
      </c>
      <c r="O33" s="181"/>
      <c r="P33" s="101">
        <f>G33+'１８か月目'!P33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IF(J34+'１８か月目'!M34&gt;L34,L34,J34+'１８か月目'!M34)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G34+'１８か月目'!P34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IF(J35+'１８か月目'!M35&gt;L35,L35,J35+'１８か月目'!M35)</f>
        <v>0</v>
      </c>
      <c r="N35" s="117" t="str">
        <f t="shared" si="0"/>
        <v/>
      </c>
      <c r="O35" s="181"/>
      <c r="P35" s="101">
        <f>G35+'１８か月目'!P35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IF(J36+'１８か月目'!M36&gt;L36,L36,J36+'１８か月目'!M36)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G36+'１８か月目'!P36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IF(J37+'１８か月目'!M37&gt;L37,L37,J37+'１８か月目'!M37)</f>
        <v>0</v>
      </c>
      <c r="N37" s="117" t="str">
        <f t="shared" si="0"/>
        <v/>
      </c>
      <c r="O37" s="181"/>
      <c r="P37" s="101">
        <f>G37+'１８か月目'!P37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IF(J38+'１８か月目'!M38&gt;L38,L38,J38+'１８か月目'!M38)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G38+'１８か月目'!P38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IF(J39+'１８か月目'!M39&gt;L39,L39,J39+'１８か月目'!M39)</f>
        <v>0</v>
      </c>
      <c r="N39" s="117" t="str">
        <f t="shared" si="0"/>
        <v/>
      </c>
      <c r="O39" s="181"/>
      <c r="P39" s="101">
        <f>G39+'１８か月目'!P39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IF(J40+'１８か月目'!M40&gt;L40,L40,J40+'１８か月目'!M40)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G40+'１８か月目'!P40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IF(J41+'１８か月目'!M41&gt;L41,L41,J41+'１８か月目'!M41)</f>
        <v>0</v>
      </c>
      <c r="N41" s="117" t="str">
        <f t="shared" si="0"/>
        <v/>
      </c>
      <c r="O41" s="181"/>
      <c r="P41" s="101">
        <f>G41+'１８か月目'!P41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IF(J42+'１８か月目'!M42&gt;L42,L42,J42+'１８か月目'!M42)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G42+'１８か月目'!P42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IF(J43+'１８か月目'!M43&gt;L43,L43,J43+'１８か月目'!M43)</f>
        <v>0</v>
      </c>
      <c r="N43" s="117" t="str">
        <f t="shared" si="0"/>
        <v/>
      </c>
      <c r="O43" s="181"/>
      <c r="P43" s="101">
        <f>G43+'１８か月目'!P43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IF(J44+'１８か月目'!M44&gt;L44,L44,J44+'１８か月目'!M44)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G44+'１８か月目'!P44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IF(J45+'１８か月目'!M45&gt;L45,L45,J45+'１８か月目'!M45)</f>
        <v>0</v>
      </c>
      <c r="N45" s="117" t="str">
        <f t="shared" si="0"/>
        <v/>
      </c>
      <c r="O45" s="181"/>
      <c r="P45" s="101">
        <f>G45+'１８か月目'!P45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IF(J46+'１８か月目'!M46&gt;L46,L46,J46+'１８か月目'!M46)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G46+'１８か月目'!P46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IF(J47+'１８か月目'!M47&gt;L47,L47,J47+'１８か月目'!M47)</f>
        <v>0</v>
      </c>
      <c r="N47" s="117" t="str">
        <f t="shared" si="0"/>
        <v/>
      </c>
      <c r="O47" s="181"/>
      <c r="P47" s="101">
        <f>G47+'１８か月目'!P47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IF(J48+'１８か月目'!M48&gt;L48,L48,J48+'１８か月目'!M48)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G48+'１８か月目'!P48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IF(J49+'１８か月目'!M49&gt;L49,L49,J49+'１８か月目'!M49)</f>
        <v>0</v>
      </c>
      <c r="N49" s="117" t="str">
        <f t="shared" si="0"/>
        <v/>
      </c>
      <c r="O49" s="181"/>
      <c r="P49" s="101">
        <f>G49+'１８か月目'!P49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IF(J50+'１８か月目'!M50&gt;L50,L50,J50+'１８か月目'!M50)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G50+'１８か月目'!P50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IF(J51+'１８か月目'!M51&gt;L51,L51,J51+'１８か月目'!M51)</f>
        <v>0</v>
      </c>
      <c r="N51" s="117" t="str">
        <f t="shared" si="0"/>
        <v/>
      </c>
      <c r="O51" s="181"/>
      <c r="P51" s="101">
        <f>G51+'１８か月目'!P51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IF(J52+'１８か月目'!M52&gt;L52,L52,J52+'１８か月目'!M52)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G52+'１８か月目'!P52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IF(J53+'１８か月目'!M53&gt;L53,L53,J53+'１８か月目'!M53)</f>
        <v>0</v>
      </c>
      <c r="N53" s="117" t="str">
        <f t="shared" si="0"/>
        <v/>
      </c>
      <c r="O53" s="181"/>
      <c r="P53" s="101">
        <f>G53+'１８か月目'!P53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FA12ECA7-C950-46A5-8786-D36388E80B24}">
      <formula1>0</formula1>
    </dataValidation>
    <dataValidation imeMode="halfKatakana" allowBlank="1" showInputMessage="1" showErrorMessage="1" sqref="U8" xr:uid="{93927EB7-723D-4822-BA20-1E71280D9C2C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C418-8C46-4C7D-AFA0-2FC0EDE78EC5}">
  <sheetPr codeName="Sheet20">
    <tabColor rgb="FF7030A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20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７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IF(J14+'１９か月目'!M14&gt;L14,L14,J14+'１９か月目'!M14)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G14+'１９か月目'!P14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IF(J15+'１９か月目'!M15&gt;L15,L15,J15+'１９か月目'!M15)</f>
        <v>0</v>
      </c>
      <c r="N15" s="117" t="str">
        <f t="shared" si="0"/>
        <v/>
      </c>
      <c r="O15" s="181"/>
      <c r="P15" s="101">
        <f>G15+'１９か月目'!P15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IF(J16+'１９か月目'!M16&gt;L16,L16,J16+'１９か月目'!M16)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G16+'１９か月目'!P16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IF(J17+'１９か月目'!M17&gt;L17,L17,J17+'１９か月目'!M17)</f>
        <v>0</v>
      </c>
      <c r="N17" s="117" t="str">
        <f t="shared" si="0"/>
        <v/>
      </c>
      <c r="O17" s="181"/>
      <c r="P17" s="101">
        <f>G17+'１９か月目'!P17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IF(J18+'１９か月目'!M18&gt;L18,L18,J18+'１９か月目'!M18)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G18+'１９か月目'!P18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IF(J19+'１９か月目'!M19&gt;L19,L19,J19+'１９か月目'!M19)</f>
        <v>0</v>
      </c>
      <c r="N19" s="117" t="str">
        <f t="shared" si="0"/>
        <v/>
      </c>
      <c r="O19" s="181"/>
      <c r="P19" s="101">
        <f>G19+'１９か月目'!P19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IF(J20+'１９か月目'!M20&gt;L20,L20,J20+'１９か月目'!M20)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G20+'１９か月目'!P20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IF(J21+'１９か月目'!M21&gt;L21,L21,J21+'１９か月目'!M21)</f>
        <v>0</v>
      </c>
      <c r="N21" s="117" t="str">
        <f t="shared" si="0"/>
        <v/>
      </c>
      <c r="O21" s="181"/>
      <c r="P21" s="101">
        <f>G21+'１９か月目'!P21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IF(J22+'１９か月目'!M22&gt;L22,L22,J22+'１９か月目'!M22)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G22+'１９か月目'!P22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IF(J23+'１９か月目'!M23&gt;L23,L23,J23+'１９か月目'!M23)</f>
        <v>0</v>
      </c>
      <c r="N23" s="117" t="str">
        <f t="shared" si="0"/>
        <v/>
      </c>
      <c r="O23" s="181"/>
      <c r="P23" s="101">
        <f>G23+'１９か月目'!P23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IF(J24+'１９か月目'!M24&gt;L24,L24,J24+'１９か月目'!M24)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G24+'１９か月目'!P24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IF(J25+'１９か月目'!M25&gt;L25,L25,J25+'１９か月目'!M25)</f>
        <v>0</v>
      </c>
      <c r="N25" s="117" t="str">
        <f t="shared" si="0"/>
        <v/>
      </c>
      <c r="O25" s="181"/>
      <c r="P25" s="101">
        <f>G25+'１９か月目'!P25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IF(J26+'１９か月目'!M26&gt;L26,L26,J26+'１９か月目'!M26)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G26+'１９か月目'!P26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IF(J27+'１９か月目'!M27&gt;L27,L27,J27+'１９か月目'!M27)</f>
        <v>0</v>
      </c>
      <c r="N27" s="117" t="str">
        <f t="shared" si="0"/>
        <v/>
      </c>
      <c r="O27" s="181"/>
      <c r="P27" s="101">
        <f>G27+'１９か月目'!P27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IF(J28+'１９か月目'!M28&gt;L28,L28,J28+'１９か月目'!M28)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G28+'１９か月目'!P28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IF(J29+'１９か月目'!M29&gt;L29,L29,J29+'１９か月目'!M29)</f>
        <v>0</v>
      </c>
      <c r="N29" s="117" t="str">
        <f t="shared" si="0"/>
        <v/>
      </c>
      <c r="O29" s="181"/>
      <c r="P29" s="101">
        <f>G29+'１９か月目'!P29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IF(J30+'１９か月目'!M30&gt;L30,L30,J30+'１９か月目'!M30)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G30+'１９か月目'!P30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IF(J31+'１９か月目'!M31&gt;L31,L31,J31+'１９か月目'!M31)</f>
        <v>0</v>
      </c>
      <c r="N31" s="117" t="str">
        <f t="shared" si="0"/>
        <v/>
      </c>
      <c r="O31" s="181"/>
      <c r="P31" s="101">
        <f>G31+'１９か月目'!P31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IF(J32+'１９か月目'!M32&gt;L32,L32,J32+'１９か月目'!M32)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G32+'１９か月目'!P32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IF(J33+'１９か月目'!M33&gt;L33,L33,J33+'１９か月目'!M33)</f>
        <v>0</v>
      </c>
      <c r="N33" s="117" t="str">
        <f t="shared" si="0"/>
        <v/>
      </c>
      <c r="O33" s="181"/>
      <c r="P33" s="101">
        <f>G33+'１９か月目'!P33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IF(J34+'１９か月目'!M34&gt;L34,L34,J34+'１９か月目'!M34)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G34+'１９か月目'!P34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IF(J35+'１９か月目'!M35&gt;L35,L35,J35+'１９か月目'!M35)</f>
        <v>0</v>
      </c>
      <c r="N35" s="117" t="str">
        <f t="shared" si="0"/>
        <v/>
      </c>
      <c r="O35" s="181"/>
      <c r="P35" s="101">
        <f>G35+'１９か月目'!P35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IF(J36+'１９か月目'!M36&gt;L36,L36,J36+'１９か月目'!M36)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G36+'１９か月目'!P36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IF(J37+'１９か月目'!M37&gt;L37,L37,J37+'１９か月目'!M37)</f>
        <v>0</v>
      </c>
      <c r="N37" s="117" t="str">
        <f t="shared" si="0"/>
        <v/>
      </c>
      <c r="O37" s="181"/>
      <c r="P37" s="101">
        <f>G37+'１９か月目'!P37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IF(J38+'１９か月目'!M38&gt;L38,L38,J38+'１９か月目'!M38)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G38+'１９か月目'!P38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IF(J39+'１９か月目'!M39&gt;L39,L39,J39+'１９か月目'!M39)</f>
        <v>0</v>
      </c>
      <c r="N39" s="117" t="str">
        <f t="shared" si="0"/>
        <v/>
      </c>
      <c r="O39" s="181"/>
      <c r="P39" s="101">
        <f>G39+'１９か月目'!P39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IF(J40+'１９か月目'!M40&gt;L40,L40,J40+'１９か月目'!M40)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G40+'１９か月目'!P40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IF(J41+'１９か月目'!M41&gt;L41,L41,J41+'１９か月目'!M41)</f>
        <v>0</v>
      </c>
      <c r="N41" s="117" t="str">
        <f t="shared" si="0"/>
        <v/>
      </c>
      <c r="O41" s="181"/>
      <c r="P41" s="101">
        <f>G41+'１９か月目'!P41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IF(J42+'１９か月目'!M42&gt;L42,L42,J42+'１９か月目'!M42)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G42+'１９か月目'!P42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IF(J43+'１９か月目'!M43&gt;L43,L43,J43+'１９か月目'!M43)</f>
        <v>0</v>
      </c>
      <c r="N43" s="117" t="str">
        <f t="shared" si="0"/>
        <v/>
      </c>
      <c r="O43" s="181"/>
      <c r="P43" s="101">
        <f>G43+'１９か月目'!P43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IF(J44+'１９か月目'!M44&gt;L44,L44,J44+'１９か月目'!M44)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G44+'１９か月目'!P44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IF(J45+'１９か月目'!M45&gt;L45,L45,J45+'１９か月目'!M45)</f>
        <v>0</v>
      </c>
      <c r="N45" s="117" t="str">
        <f t="shared" si="0"/>
        <v/>
      </c>
      <c r="O45" s="181"/>
      <c r="P45" s="101">
        <f>G45+'１９か月目'!P45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IF(J46+'１９か月目'!M46&gt;L46,L46,J46+'１９か月目'!M46)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G46+'１９か月目'!P46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IF(J47+'１９か月目'!M47&gt;L47,L47,J47+'１９か月目'!M47)</f>
        <v>0</v>
      </c>
      <c r="N47" s="117" t="str">
        <f t="shared" si="0"/>
        <v/>
      </c>
      <c r="O47" s="181"/>
      <c r="P47" s="101">
        <f>G47+'１９か月目'!P47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IF(J48+'１９か月目'!M48&gt;L48,L48,J48+'１９か月目'!M48)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G48+'１９か月目'!P48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IF(J49+'１９か月目'!M49&gt;L49,L49,J49+'１９か月目'!M49)</f>
        <v>0</v>
      </c>
      <c r="N49" s="117" t="str">
        <f t="shared" si="0"/>
        <v/>
      </c>
      <c r="O49" s="181"/>
      <c r="P49" s="101">
        <f>G49+'１９か月目'!P49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IF(J50+'１９か月目'!M50&gt;L50,L50,J50+'１９か月目'!M50)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G50+'１９か月目'!P50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IF(J51+'１９か月目'!M51&gt;L51,L51,J51+'１９か月目'!M51)</f>
        <v>0</v>
      </c>
      <c r="N51" s="117" t="str">
        <f t="shared" si="0"/>
        <v/>
      </c>
      <c r="O51" s="181"/>
      <c r="P51" s="101">
        <f>G51+'１９か月目'!P51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IF(J52+'１９か月目'!M52&gt;L52,L52,J52+'１９か月目'!M52)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G52+'１９か月目'!P52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IF(J53+'１９か月目'!M53&gt;L53,L53,J53+'１９か月目'!M53)</f>
        <v>0</v>
      </c>
      <c r="N53" s="117" t="str">
        <f t="shared" si="0"/>
        <v/>
      </c>
      <c r="O53" s="181"/>
      <c r="P53" s="101">
        <f>G53+'１９か月目'!P53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93A2206D-C0C6-4734-9FC1-EC2703173B2D}">
      <formula1>0</formula1>
    </dataValidation>
    <dataValidation imeMode="halfKatakana" allowBlank="1" showInputMessage="1" showErrorMessage="1" sqref="U8" xr:uid="{B51D6772-6D83-4835-B7B9-564730595BA2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D7DD-528D-4551-9437-A60C67C85EE4}">
  <sheetPr codeName="Sheet21">
    <tabColor rgb="FFC00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21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８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IF(J14+'２０か月目'!M14&gt;L14,L14,J14+'２０か月目'!M14)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G14+'２０か月目'!P14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IF(J15+'２０か月目'!M15&gt;L15,L15,J15+'２０か月目'!M15)</f>
        <v>0</v>
      </c>
      <c r="N15" s="117" t="str">
        <f t="shared" si="0"/>
        <v/>
      </c>
      <c r="O15" s="181"/>
      <c r="P15" s="101">
        <f>G15+'２０か月目'!P15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IF(J16+'２０か月目'!M16&gt;L16,L16,J16+'２０か月目'!M16)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G16+'２０か月目'!P16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IF(J17+'２０か月目'!M17&gt;L17,L17,J17+'２０か月目'!M17)</f>
        <v>0</v>
      </c>
      <c r="N17" s="117" t="str">
        <f t="shared" si="0"/>
        <v/>
      </c>
      <c r="O17" s="181"/>
      <c r="P17" s="101">
        <f>G17+'２０か月目'!P17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IF(J18+'２０か月目'!M18&gt;L18,L18,J18+'２０か月目'!M18)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G18+'２０か月目'!P18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IF(J19+'２０か月目'!M19&gt;L19,L19,J19+'２０か月目'!M19)</f>
        <v>0</v>
      </c>
      <c r="N19" s="117" t="str">
        <f t="shared" si="0"/>
        <v/>
      </c>
      <c r="O19" s="181"/>
      <c r="P19" s="101">
        <f>G19+'２０か月目'!P19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IF(J20+'２０か月目'!M20&gt;L20,L20,J20+'２０か月目'!M20)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G20+'２０か月目'!P20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IF(J21+'２０か月目'!M21&gt;L21,L21,J21+'２０か月目'!M21)</f>
        <v>0</v>
      </c>
      <c r="N21" s="117" t="str">
        <f t="shared" si="0"/>
        <v/>
      </c>
      <c r="O21" s="181"/>
      <c r="P21" s="101">
        <f>G21+'２０か月目'!P21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IF(J22+'２０か月目'!M22&gt;L22,L22,J22+'２０か月目'!M22)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G22+'２０か月目'!P22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IF(J23+'２０か月目'!M23&gt;L23,L23,J23+'２０か月目'!M23)</f>
        <v>0</v>
      </c>
      <c r="N23" s="117" t="str">
        <f t="shared" si="0"/>
        <v/>
      </c>
      <c r="O23" s="181"/>
      <c r="P23" s="101">
        <f>G23+'２０か月目'!P23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IF(J24+'２０か月目'!M24&gt;L24,L24,J24+'２０か月目'!M24)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G24+'２０か月目'!P24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IF(J25+'２０か月目'!M25&gt;L25,L25,J25+'２０か月目'!M25)</f>
        <v>0</v>
      </c>
      <c r="N25" s="117" t="str">
        <f t="shared" si="0"/>
        <v/>
      </c>
      <c r="O25" s="181"/>
      <c r="P25" s="101">
        <f>G25+'２０か月目'!P25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IF(J26+'２０か月目'!M26&gt;L26,L26,J26+'２０か月目'!M26)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G26+'２０か月目'!P26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IF(J27+'２０か月目'!M27&gt;L27,L27,J27+'２０か月目'!M27)</f>
        <v>0</v>
      </c>
      <c r="N27" s="117" t="str">
        <f t="shared" si="0"/>
        <v/>
      </c>
      <c r="O27" s="181"/>
      <c r="P27" s="101">
        <f>G27+'２０か月目'!P27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IF(J28+'２０か月目'!M28&gt;L28,L28,J28+'２０か月目'!M28)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G28+'２０か月目'!P28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IF(J29+'２０か月目'!M29&gt;L29,L29,J29+'２０か月目'!M29)</f>
        <v>0</v>
      </c>
      <c r="N29" s="117" t="str">
        <f t="shared" si="0"/>
        <v/>
      </c>
      <c r="O29" s="181"/>
      <c r="P29" s="101">
        <f>G29+'２０か月目'!P29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IF(J30+'２０か月目'!M30&gt;L30,L30,J30+'２０か月目'!M30)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G30+'２０か月目'!P30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IF(J31+'２０か月目'!M31&gt;L31,L31,J31+'２０か月目'!M31)</f>
        <v>0</v>
      </c>
      <c r="N31" s="117" t="str">
        <f t="shared" si="0"/>
        <v/>
      </c>
      <c r="O31" s="181"/>
      <c r="P31" s="101">
        <f>G31+'２０か月目'!P31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IF(J32+'２０か月目'!M32&gt;L32,L32,J32+'２０か月目'!M32)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G32+'２０か月目'!P32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IF(J33+'２０か月目'!M33&gt;L33,L33,J33+'２０か月目'!M33)</f>
        <v>0</v>
      </c>
      <c r="N33" s="117" t="str">
        <f t="shared" si="0"/>
        <v/>
      </c>
      <c r="O33" s="181"/>
      <c r="P33" s="101">
        <f>G33+'２０か月目'!P33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IF(J34+'２０か月目'!M34&gt;L34,L34,J34+'２０か月目'!M34)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G34+'２０か月目'!P34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IF(J35+'２０か月目'!M35&gt;L35,L35,J35+'２０か月目'!M35)</f>
        <v>0</v>
      </c>
      <c r="N35" s="117" t="str">
        <f t="shared" si="0"/>
        <v/>
      </c>
      <c r="O35" s="181"/>
      <c r="P35" s="101">
        <f>G35+'２０か月目'!P35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IF(J36+'２０か月目'!M36&gt;L36,L36,J36+'２０か月目'!M36)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G36+'２０か月目'!P36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IF(J37+'２０か月目'!M37&gt;L37,L37,J37+'２０か月目'!M37)</f>
        <v>0</v>
      </c>
      <c r="N37" s="117" t="str">
        <f t="shared" si="0"/>
        <v/>
      </c>
      <c r="O37" s="181"/>
      <c r="P37" s="101">
        <f>G37+'２０か月目'!P37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IF(J38+'２０か月目'!M38&gt;L38,L38,J38+'２０か月目'!M38)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G38+'２０か月目'!P38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IF(J39+'２０か月目'!M39&gt;L39,L39,J39+'２０か月目'!M39)</f>
        <v>0</v>
      </c>
      <c r="N39" s="117" t="str">
        <f t="shared" si="0"/>
        <v/>
      </c>
      <c r="O39" s="181"/>
      <c r="P39" s="101">
        <f>G39+'２０か月目'!P39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IF(J40+'２０か月目'!M40&gt;L40,L40,J40+'２０か月目'!M40)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G40+'２０か月目'!P40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IF(J41+'２０か月目'!M41&gt;L41,L41,J41+'２０か月目'!M41)</f>
        <v>0</v>
      </c>
      <c r="N41" s="117" t="str">
        <f t="shared" si="0"/>
        <v/>
      </c>
      <c r="O41" s="181"/>
      <c r="P41" s="101">
        <f>G41+'２０か月目'!P41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IF(J42+'２０か月目'!M42&gt;L42,L42,J42+'２０か月目'!M42)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G42+'２０か月目'!P42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IF(J43+'２０か月目'!M43&gt;L43,L43,J43+'２０か月目'!M43)</f>
        <v>0</v>
      </c>
      <c r="N43" s="117" t="str">
        <f t="shared" si="0"/>
        <v/>
      </c>
      <c r="O43" s="181"/>
      <c r="P43" s="101">
        <f>G43+'２０か月目'!P43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IF(J44+'２０か月目'!M44&gt;L44,L44,J44+'２０か月目'!M44)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G44+'２０か月目'!P44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IF(J45+'２０か月目'!M45&gt;L45,L45,J45+'２０か月目'!M45)</f>
        <v>0</v>
      </c>
      <c r="N45" s="117" t="str">
        <f t="shared" si="0"/>
        <v/>
      </c>
      <c r="O45" s="181"/>
      <c r="P45" s="101">
        <f>G45+'２０か月目'!P45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IF(J46+'２０か月目'!M46&gt;L46,L46,J46+'２０か月目'!M46)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G46+'２０か月目'!P46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IF(J47+'２０か月目'!M47&gt;L47,L47,J47+'２０か月目'!M47)</f>
        <v>0</v>
      </c>
      <c r="N47" s="117" t="str">
        <f t="shared" si="0"/>
        <v/>
      </c>
      <c r="O47" s="181"/>
      <c r="P47" s="101">
        <f>G47+'２０か月目'!P47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IF(J48+'２０か月目'!M48&gt;L48,L48,J48+'２０か月目'!M48)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G48+'２０か月目'!P48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IF(J49+'２０か月目'!M49&gt;L49,L49,J49+'２０か月目'!M49)</f>
        <v>0</v>
      </c>
      <c r="N49" s="117" t="str">
        <f t="shared" si="0"/>
        <v/>
      </c>
      <c r="O49" s="181"/>
      <c r="P49" s="101">
        <f>G49+'２０か月目'!P49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IF(J50+'２０か月目'!M50&gt;L50,L50,J50+'２０か月目'!M50)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G50+'２０か月目'!P50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IF(J51+'２０か月目'!M51&gt;L51,L51,J51+'２０か月目'!M51)</f>
        <v>0</v>
      </c>
      <c r="N51" s="117" t="str">
        <f t="shared" si="0"/>
        <v/>
      </c>
      <c r="O51" s="181"/>
      <c r="P51" s="101">
        <f>G51+'２０か月目'!P51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IF(J52+'２０か月目'!M52&gt;L52,L52,J52+'２０か月目'!M52)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G52+'２０か月目'!P52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IF(J53+'２０か月目'!M53&gt;L53,L53,J53+'２０か月目'!M53)</f>
        <v>0</v>
      </c>
      <c r="N53" s="117" t="str">
        <f t="shared" si="0"/>
        <v/>
      </c>
      <c r="O53" s="181"/>
      <c r="P53" s="101">
        <f>G53+'２０か月目'!P53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468EB950-F053-4AA4-8572-63DD4ABDEA76}">
      <formula1>0</formula1>
    </dataValidation>
    <dataValidation imeMode="halfKatakana" allowBlank="1" showInputMessage="1" showErrorMessage="1" sqref="U8" xr:uid="{6C782063-260C-466C-8393-428FBCC2CC19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A262-6EC8-4558-873F-053234847D9E}">
  <sheetPr codeName="Sheet22">
    <tabColor rgb="FFFF0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22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９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IF(J14+'２１か月目'!M14&gt;L14,L14,J14+'２１か月目'!M14)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G14+'２１か月目'!P14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+'２１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+'２１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IF(J15+'２１か月目'!M15&gt;L15,L15,J15+'２１か月目'!M15)</f>
        <v>0</v>
      </c>
      <c r="N15" s="117" t="str">
        <f t="shared" si="0"/>
        <v/>
      </c>
      <c r="O15" s="181"/>
      <c r="P15" s="101">
        <f>G15+'２１か月目'!P15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+'２１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+'２１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IF(J16+'２１か月目'!M16&gt;L16,L16,J16+'２１か月目'!M16)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G16+'２１か月目'!P16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+'２１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+'２１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IF(J17+'２１か月目'!M17&gt;L17,L17,J17+'２１か月目'!M17)</f>
        <v>0</v>
      </c>
      <c r="N17" s="117" t="str">
        <f t="shared" si="0"/>
        <v/>
      </c>
      <c r="O17" s="181"/>
      <c r="P17" s="101">
        <f>G17+'２１か月目'!P17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+'２１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+'２１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IF(J18+'２１か月目'!M18&gt;L18,L18,J18+'２１か月目'!M18)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G18+'２１か月目'!P18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+'２１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+'２１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IF(J19+'２１か月目'!M19&gt;L19,L19,J19+'２１か月目'!M19)</f>
        <v>0</v>
      </c>
      <c r="N19" s="117" t="str">
        <f t="shared" si="0"/>
        <v/>
      </c>
      <c r="O19" s="181"/>
      <c r="P19" s="101">
        <f>G19+'２１か月目'!P19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+'２１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+'２１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IF(J20+'２１か月目'!M20&gt;L20,L20,J20+'２１か月目'!M20)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G20+'２１か月目'!P20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+'２１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+'２１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IF(J21+'２１か月目'!M21&gt;L21,L21,J21+'２１か月目'!M21)</f>
        <v>0</v>
      </c>
      <c r="N21" s="117" t="str">
        <f t="shared" si="0"/>
        <v/>
      </c>
      <c r="O21" s="181"/>
      <c r="P21" s="101">
        <f>G21+'２１か月目'!P21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+'２１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+'２１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IF(J22+'２１か月目'!M22&gt;L22,L22,J22+'２１か月目'!M22)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G22+'２１か月目'!P22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+'２１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+'２１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IF(J23+'２１か月目'!M23&gt;L23,L23,J23+'２１か月目'!M23)</f>
        <v>0</v>
      </c>
      <c r="N23" s="117" t="str">
        <f t="shared" si="0"/>
        <v/>
      </c>
      <c r="O23" s="181"/>
      <c r="P23" s="101">
        <f>G23+'２１か月目'!P23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+'２１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+'２１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IF(J24+'２１か月目'!M24&gt;L24,L24,J24+'２１か月目'!M24)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G24+'２１か月目'!P24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+'２１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+'２１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IF(J25+'２１か月目'!M25&gt;L25,L25,J25+'２１か月目'!M25)</f>
        <v>0</v>
      </c>
      <c r="N25" s="117" t="str">
        <f t="shared" si="0"/>
        <v/>
      </c>
      <c r="O25" s="181"/>
      <c r="P25" s="101">
        <f>G25+'２１か月目'!P25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+'２１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+'２１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IF(J26+'２１か月目'!M26&gt;L26,L26,J26+'２１か月目'!M26)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G26+'２１か月目'!P26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+'２１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+'２１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IF(J27+'２１か月目'!M27&gt;L27,L27,J27+'２１か月目'!M27)</f>
        <v>0</v>
      </c>
      <c r="N27" s="117" t="str">
        <f t="shared" si="0"/>
        <v/>
      </c>
      <c r="O27" s="181"/>
      <c r="P27" s="101">
        <f>G27+'２１か月目'!P27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+'２１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+'２１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IF(J28+'２１か月目'!M28&gt;L28,L28,J28+'２１か月目'!M28)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G28+'２１か月目'!P28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+'２１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+'２１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IF(J29+'２１か月目'!M29&gt;L29,L29,J29+'２１か月目'!M29)</f>
        <v>0</v>
      </c>
      <c r="N29" s="117" t="str">
        <f t="shared" si="0"/>
        <v/>
      </c>
      <c r="O29" s="181"/>
      <c r="P29" s="101">
        <f>G29+'２１か月目'!P29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+'２１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+'２１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IF(J30+'２１か月目'!M30&gt;L30,L30,J30+'２１か月目'!M30)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G30+'２１か月目'!P30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+'２１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+'２１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IF(J31+'２１か月目'!M31&gt;L31,L31,J31+'２１か月目'!M31)</f>
        <v>0</v>
      </c>
      <c r="N31" s="117" t="str">
        <f t="shared" si="0"/>
        <v/>
      </c>
      <c r="O31" s="181"/>
      <c r="P31" s="101">
        <f>G31+'２１か月目'!P31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+'２１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+'２１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IF(J32+'２１か月目'!M32&gt;L32,L32,J32+'２１か月目'!M32)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G32+'２１か月目'!P32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+'２１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+'２１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IF(J33+'２１か月目'!M33&gt;L33,L33,J33+'２１か月目'!M33)</f>
        <v>0</v>
      </c>
      <c r="N33" s="117" t="str">
        <f t="shared" si="0"/>
        <v/>
      </c>
      <c r="O33" s="181"/>
      <c r="P33" s="101">
        <f>G33+'２１か月目'!P33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+'２１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+'２１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IF(J34+'２１か月目'!M34&gt;L34,L34,J34+'２１か月目'!M34)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G34+'２１か月目'!P34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+'２１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+'２１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IF(J35+'２１か月目'!M35&gt;L35,L35,J35+'２１か月目'!M35)</f>
        <v>0</v>
      </c>
      <c r="N35" s="117" t="str">
        <f t="shared" si="0"/>
        <v/>
      </c>
      <c r="O35" s="181"/>
      <c r="P35" s="101">
        <f>G35+'２１か月目'!P35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+'２１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+'２１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IF(J36+'２１か月目'!M36&gt;L36,L36,J36+'２１か月目'!M36)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G36+'２１か月目'!P36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+'２１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+'２１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IF(J37+'２１か月目'!M37&gt;L37,L37,J37+'２１か月目'!M37)</f>
        <v>0</v>
      </c>
      <c r="N37" s="117" t="str">
        <f t="shared" si="0"/>
        <v/>
      </c>
      <c r="O37" s="181"/>
      <c r="P37" s="101">
        <f>G37+'２１か月目'!P37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+'２１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+'２１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IF(J38+'２１か月目'!M38&gt;L38,L38,J38+'２１か月目'!M38)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G38+'２１か月目'!P38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+'２１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+'２１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IF(J39+'２１か月目'!M39&gt;L39,L39,J39+'２１か月目'!M39)</f>
        <v>0</v>
      </c>
      <c r="N39" s="117" t="str">
        <f t="shared" si="0"/>
        <v/>
      </c>
      <c r="O39" s="181"/>
      <c r="P39" s="101">
        <f>G39+'２１か月目'!P39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+'２１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+'２１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IF(J40+'２１か月目'!M40&gt;L40,L40,J40+'２１か月目'!M40)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G40+'２１か月目'!P40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+'２１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+'２１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IF(J41+'２１か月目'!M41&gt;L41,L41,J41+'２１か月目'!M41)</f>
        <v>0</v>
      </c>
      <c r="N41" s="117" t="str">
        <f t="shared" si="0"/>
        <v/>
      </c>
      <c r="O41" s="181"/>
      <c r="P41" s="101">
        <f>G41+'２１か月目'!P41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+'２１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+'２１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IF(J42+'２１か月目'!M42&gt;L42,L42,J42+'２１か月目'!M42)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G42+'２１か月目'!P42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+'２１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+'２１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IF(J43+'２１か月目'!M43&gt;L43,L43,J43+'２１か月目'!M43)</f>
        <v>0</v>
      </c>
      <c r="N43" s="117" t="str">
        <f t="shared" si="0"/>
        <v/>
      </c>
      <c r="O43" s="181"/>
      <c r="P43" s="101">
        <f>G43+'２１か月目'!P43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+'２１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+'２１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IF(J44+'２１か月目'!M44&gt;L44,L44,J44+'２１か月目'!M44)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G44+'２１か月目'!P44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+'２１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+'２１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IF(J45+'２１か月目'!M45&gt;L45,L45,J45+'２１か月目'!M45)</f>
        <v>0</v>
      </c>
      <c r="N45" s="117" t="str">
        <f t="shared" si="0"/>
        <v/>
      </c>
      <c r="O45" s="181"/>
      <c r="P45" s="101">
        <f>G45+'２１か月目'!P45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+'２１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+'２１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IF(J46+'２１か月目'!M46&gt;L46,L46,J46+'２１か月目'!M46)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G46+'２１か月目'!P46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+'２１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+'２１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IF(J47+'２１か月目'!M47&gt;L47,L47,J47+'２１か月目'!M47)</f>
        <v>0</v>
      </c>
      <c r="N47" s="117" t="str">
        <f t="shared" si="0"/>
        <v/>
      </c>
      <c r="O47" s="181"/>
      <c r="P47" s="101">
        <f>G47+'２１か月目'!P47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+'２１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+'２１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IF(J48+'２１か月目'!M48&gt;L48,L48,J48+'２１か月目'!M48)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G48+'２１か月目'!P48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+'２１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+'２１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IF(J49+'２１か月目'!M49&gt;L49,L49,J49+'２１か月目'!M49)</f>
        <v>0</v>
      </c>
      <c r="N49" s="117" t="str">
        <f t="shared" si="0"/>
        <v/>
      </c>
      <c r="O49" s="181"/>
      <c r="P49" s="101">
        <f>G49+'２１か月目'!P49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+'２１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+'２１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IF(J50+'２１か月目'!M50&gt;L50,L50,J50+'２１か月目'!M50)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G50+'２１か月目'!P50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+'２１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+'２１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IF(J51+'２１か月目'!M51&gt;L51,L51,J51+'２１か月目'!M51)</f>
        <v>0</v>
      </c>
      <c r="N51" s="117" t="str">
        <f t="shared" si="0"/>
        <v/>
      </c>
      <c r="O51" s="181"/>
      <c r="P51" s="101">
        <f>G51+'２１か月目'!P51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+'２１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+'２１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IF(J52+'２１か月目'!M52&gt;L52,L52,J52+'２１か月目'!M52)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G52+'２１か月目'!P52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+'２１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+'２１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IF(J53+'２１か月目'!M53&gt;L53,L53,J53+'２１か月目'!M53)</f>
        <v>0</v>
      </c>
      <c r="N53" s="117" t="str">
        <f t="shared" si="0"/>
        <v/>
      </c>
      <c r="O53" s="181"/>
      <c r="P53" s="101">
        <f>G53+'２１か月目'!P53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+'２１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+'２１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61A78A29-4550-4801-A361-EE78EE0EEFFA}">
      <formula1>0</formula1>
    </dataValidation>
    <dataValidation imeMode="halfKatakana" allowBlank="1" showInputMessage="1" showErrorMessage="1" sqref="U8" xr:uid="{3BBA245B-0AC9-4D82-9D44-2D837FCFEEDC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D4C-1689-4328-A98C-B14E0C3BF14D}">
  <sheetPr codeName="Sheet23">
    <tabColor rgb="FFFFC000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23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１０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IF(J14+'２２か月目'!M14&gt;L14,L14,J14+'２２か月目'!M14)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G14+'２２か月目'!P14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+'２１か月目'!Z14+'２２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+'２１か月目'!D14+'２２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IF(J15+'２２か月目'!M15&gt;L15,L15,J15+'２２か月目'!M15)</f>
        <v>0</v>
      </c>
      <c r="N15" s="117" t="str">
        <f t="shared" si="0"/>
        <v/>
      </c>
      <c r="O15" s="181"/>
      <c r="P15" s="101">
        <f>G15+'２２か月目'!P15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+'２１か月目'!Z15+'２２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+'２１か月目'!D15+'２２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IF(J16+'２２か月目'!M16&gt;L16,L16,J16+'２２か月目'!M16)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G16+'２２か月目'!P16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+'２１か月目'!Z16+'２２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+'２１か月目'!D16+'２２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IF(J17+'２２か月目'!M17&gt;L17,L17,J17+'２２か月目'!M17)</f>
        <v>0</v>
      </c>
      <c r="N17" s="117" t="str">
        <f t="shared" si="0"/>
        <v/>
      </c>
      <c r="O17" s="181"/>
      <c r="P17" s="101">
        <f>G17+'２２か月目'!P17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+'２１か月目'!Z17+'２２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+'２１か月目'!D17+'２２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IF(J18+'２２か月目'!M18&gt;L18,L18,J18+'２２か月目'!M18)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G18+'２２か月目'!P18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+'２１か月目'!Z18+'２２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+'２１か月目'!D18+'２２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IF(J19+'２２か月目'!M19&gt;L19,L19,J19+'２２か月目'!M19)</f>
        <v>0</v>
      </c>
      <c r="N19" s="117" t="str">
        <f t="shared" si="0"/>
        <v/>
      </c>
      <c r="O19" s="181"/>
      <c r="P19" s="101">
        <f>G19+'２２か月目'!P19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+'２１か月目'!Z19+'２２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+'２１か月目'!D19+'２２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IF(J20+'２２か月目'!M20&gt;L20,L20,J20+'２２か月目'!M20)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G20+'２２か月目'!P20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+'２１か月目'!Z20+'２２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+'２１か月目'!D20+'２２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IF(J21+'２２か月目'!M21&gt;L21,L21,J21+'２２か月目'!M21)</f>
        <v>0</v>
      </c>
      <c r="N21" s="117" t="str">
        <f t="shared" si="0"/>
        <v/>
      </c>
      <c r="O21" s="181"/>
      <c r="P21" s="101">
        <f>G21+'２２か月目'!P21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+'２１か月目'!Z21+'２２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+'２１か月目'!D21+'２２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IF(J22+'２２か月目'!M22&gt;L22,L22,J22+'２２か月目'!M22)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G22+'２２か月目'!P22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+'２１か月目'!Z22+'２２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+'２１か月目'!D22+'２２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IF(J23+'２２か月目'!M23&gt;L23,L23,J23+'２２か月目'!M23)</f>
        <v>0</v>
      </c>
      <c r="N23" s="117" t="str">
        <f t="shared" si="0"/>
        <v/>
      </c>
      <c r="O23" s="181"/>
      <c r="P23" s="101">
        <f>G23+'２２か月目'!P23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+'２１か月目'!Z23+'２２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+'２１か月目'!D23+'２２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IF(J24+'２２か月目'!M24&gt;L24,L24,J24+'２２か月目'!M24)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G24+'２２か月目'!P24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+'２１か月目'!Z24+'２２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+'２１か月目'!D24+'２２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IF(J25+'２２か月目'!M25&gt;L25,L25,J25+'２２か月目'!M25)</f>
        <v>0</v>
      </c>
      <c r="N25" s="117" t="str">
        <f t="shared" si="0"/>
        <v/>
      </c>
      <c r="O25" s="181"/>
      <c r="P25" s="101">
        <f>G25+'２２か月目'!P25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+'２１か月目'!Z25+'２２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+'２１か月目'!D25+'２２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IF(J26+'２２か月目'!M26&gt;L26,L26,J26+'２２か月目'!M26)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G26+'２２か月目'!P26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+'２１か月目'!Z26+'２２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+'２１か月目'!D26+'２２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IF(J27+'２２か月目'!M27&gt;L27,L27,J27+'２２か月目'!M27)</f>
        <v>0</v>
      </c>
      <c r="N27" s="117" t="str">
        <f t="shared" si="0"/>
        <v/>
      </c>
      <c r="O27" s="181"/>
      <c r="P27" s="101">
        <f>G27+'２２か月目'!P27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+'２１か月目'!Z27+'２２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+'２１か月目'!D27+'２２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IF(J28+'２２か月目'!M28&gt;L28,L28,J28+'２２か月目'!M28)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G28+'２２か月目'!P28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+'２１か月目'!Z28+'２２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+'２１か月目'!D28+'２２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IF(J29+'２２か月目'!M29&gt;L29,L29,J29+'２２か月目'!M29)</f>
        <v>0</v>
      </c>
      <c r="N29" s="117" t="str">
        <f t="shared" si="0"/>
        <v/>
      </c>
      <c r="O29" s="181"/>
      <c r="P29" s="101">
        <f>G29+'２２か月目'!P29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+'２１か月目'!Z29+'２２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+'２１か月目'!D29+'２２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IF(J30+'２２か月目'!M30&gt;L30,L30,J30+'２２か月目'!M30)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G30+'２２か月目'!P30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+'２１か月目'!Z30+'２２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+'２１か月目'!D30+'２２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IF(J31+'２２か月目'!M31&gt;L31,L31,J31+'２２か月目'!M31)</f>
        <v>0</v>
      </c>
      <c r="N31" s="117" t="str">
        <f t="shared" si="0"/>
        <v/>
      </c>
      <c r="O31" s="181"/>
      <c r="P31" s="101">
        <f>G31+'２２か月目'!P31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+'２１か月目'!Z31+'２２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+'２１か月目'!D31+'２２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IF(J32+'２２か月目'!M32&gt;L32,L32,J32+'２２か月目'!M32)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G32+'２２か月目'!P32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+'２１か月目'!Z32+'２２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+'２１か月目'!D32+'２２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IF(J33+'２２か月目'!M33&gt;L33,L33,J33+'２２か月目'!M33)</f>
        <v>0</v>
      </c>
      <c r="N33" s="117" t="str">
        <f t="shared" si="0"/>
        <v/>
      </c>
      <c r="O33" s="181"/>
      <c r="P33" s="101">
        <f>G33+'２２か月目'!P33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+'２１か月目'!Z33+'２２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+'２１か月目'!D33+'２２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IF(J34+'２２か月目'!M34&gt;L34,L34,J34+'２２か月目'!M34)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G34+'２２か月目'!P34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+'２１か月目'!Z34+'２２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+'２１か月目'!D34+'２２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IF(J35+'２２か月目'!M35&gt;L35,L35,J35+'２２か月目'!M35)</f>
        <v>0</v>
      </c>
      <c r="N35" s="117" t="str">
        <f t="shared" si="0"/>
        <v/>
      </c>
      <c r="O35" s="181"/>
      <c r="P35" s="101">
        <f>G35+'２２か月目'!P35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+'２１か月目'!Z35+'２２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+'２１か月目'!D35+'２２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IF(J36+'２２か月目'!M36&gt;L36,L36,J36+'２２か月目'!M36)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G36+'２２か月目'!P36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+'２１か月目'!Z36+'２２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+'２１か月目'!D36+'２２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IF(J37+'２２か月目'!M37&gt;L37,L37,J37+'２２か月目'!M37)</f>
        <v>0</v>
      </c>
      <c r="N37" s="117" t="str">
        <f t="shared" si="0"/>
        <v/>
      </c>
      <c r="O37" s="181"/>
      <c r="P37" s="101">
        <f>G37+'２２か月目'!P37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+'２１か月目'!Z37+'２２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+'２１か月目'!D37+'２２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IF(J38+'２２か月目'!M38&gt;L38,L38,J38+'２２か月目'!M38)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G38+'２２か月目'!P38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+'２１か月目'!Z38+'２２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+'２１か月目'!D38+'２２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IF(J39+'２２か月目'!M39&gt;L39,L39,J39+'２２か月目'!M39)</f>
        <v>0</v>
      </c>
      <c r="N39" s="117" t="str">
        <f t="shared" si="0"/>
        <v/>
      </c>
      <c r="O39" s="181"/>
      <c r="P39" s="101">
        <f>G39+'２２か月目'!P39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+'２１か月目'!Z39+'２２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+'２１か月目'!D39+'２２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IF(J40+'２２か月目'!M40&gt;L40,L40,J40+'２２か月目'!M40)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G40+'２２か月目'!P40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+'２１か月目'!Z40+'２２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+'２１か月目'!D40+'２２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IF(J41+'２２か月目'!M41&gt;L41,L41,J41+'２２か月目'!M41)</f>
        <v>0</v>
      </c>
      <c r="N41" s="117" t="str">
        <f t="shared" si="0"/>
        <v/>
      </c>
      <c r="O41" s="181"/>
      <c r="P41" s="101">
        <f>G41+'２２か月目'!P41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+'２１か月目'!Z41+'２２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+'２１か月目'!D41+'２２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IF(J42+'２２か月目'!M42&gt;L42,L42,J42+'２２か月目'!M42)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G42+'２２か月目'!P42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+'２１か月目'!Z42+'２２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+'２１か月目'!D42+'２２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IF(J43+'２２か月目'!M43&gt;L43,L43,J43+'２２か月目'!M43)</f>
        <v>0</v>
      </c>
      <c r="N43" s="117" t="str">
        <f t="shared" si="0"/>
        <v/>
      </c>
      <c r="O43" s="181"/>
      <c r="P43" s="101">
        <f>G43+'２２か月目'!P43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+'２１か月目'!Z43+'２２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+'２１か月目'!D43+'２２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IF(J44+'２２か月目'!M44&gt;L44,L44,J44+'２２か月目'!M44)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G44+'２２か月目'!P44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+'２１か月目'!Z44+'２２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+'２１か月目'!D44+'２２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IF(J45+'２２か月目'!M45&gt;L45,L45,J45+'２２か月目'!M45)</f>
        <v>0</v>
      </c>
      <c r="N45" s="117" t="str">
        <f t="shared" si="0"/>
        <v/>
      </c>
      <c r="O45" s="181"/>
      <c r="P45" s="101">
        <f>G45+'２２か月目'!P45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+'２１か月目'!Z45+'２２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+'２１か月目'!D45+'２２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IF(J46+'２２か月目'!M46&gt;L46,L46,J46+'２２か月目'!M46)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G46+'２２か月目'!P46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+'２１か月目'!Z46+'２２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+'２１か月目'!D46+'２２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IF(J47+'２２か月目'!M47&gt;L47,L47,J47+'２２か月目'!M47)</f>
        <v>0</v>
      </c>
      <c r="N47" s="117" t="str">
        <f t="shared" si="0"/>
        <v/>
      </c>
      <c r="O47" s="181"/>
      <c r="P47" s="101">
        <f>G47+'２２か月目'!P47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+'２１か月目'!Z47+'２２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+'２１か月目'!D47+'２２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IF(J48+'２２か月目'!M48&gt;L48,L48,J48+'２２か月目'!M48)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G48+'２２か月目'!P48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+'２１か月目'!Z48+'２２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+'２１か月目'!D48+'２２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IF(J49+'２２か月目'!M49&gt;L49,L49,J49+'２２か月目'!M49)</f>
        <v>0</v>
      </c>
      <c r="N49" s="117" t="str">
        <f t="shared" si="0"/>
        <v/>
      </c>
      <c r="O49" s="181"/>
      <c r="P49" s="101">
        <f>G49+'２２か月目'!P49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+'２１か月目'!Z49+'２２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+'２１か月目'!D49+'２２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IF(J50+'２２か月目'!M50&gt;L50,L50,J50+'２２か月目'!M50)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G50+'２２か月目'!P50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+'２１か月目'!Z50+'２２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+'２１か月目'!D50+'２２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IF(J51+'２２か月目'!M51&gt;L51,L51,J51+'２２か月目'!M51)</f>
        <v>0</v>
      </c>
      <c r="N51" s="117" t="str">
        <f t="shared" si="0"/>
        <v/>
      </c>
      <c r="O51" s="181"/>
      <c r="P51" s="101">
        <f>G51+'２２か月目'!P51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+'２１か月目'!Z51+'２２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+'２１か月目'!D51+'２２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IF(J52+'２２か月目'!M52&gt;L52,L52,J52+'２２か月目'!M52)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G52+'２２か月目'!P52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+'２１か月目'!Z52+'２２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+'２１か月目'!D52+'２２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IF(J53+'２２か月目'!M53&gt;L53,L53,J53+'２２か月目'!M53)</f>
        <v>0</v>
      </c>
      <c r="N53" s="117" t="str">
        <f t="shared" si="0"/>
        <v/>
      </c>
      <c r="O53" s="181"/>
      <c r="P53" s="101">
        <f>G53+'２２か月目'!P53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+'２１か月目'!Z53+'２２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+'２１か月目'!D53+'２２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73FAF17E-60C8-4BD7-9B56-099706B92864}">
      <formula1>0</formula1>
    </dataValidation>
    <dataValidation imeMode="halfKatakana" allowBlank="1" showInputMessage="1" showErrorMessage="1" sqref="U8" xr:uid="{B01D63B9-DC7D-44FA-ADE0-705793D778C4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DCCF-DE0E-4DC2-89BA-986DF2F19928}">
  <sheetPr codeName="Sheet24">
    <tabColor rgb="FFFFFF00"/>
  </sheetPr>
  <dimension ref="A1:Z61"/>
  <sheetViews>
    <sheetView view="pageBreakPreview" zoomScale="141" zoomScaleNormal="85" zoomScaleSheetLayoutView="141" zoomScalePageLayoutView="115" workbookViewId="0">
      <selection activeCell="D14" sqref="D14"/>
    </sheetView>
  </sheetViews>
  <sheetFormatPr defaultColWidth="9.1328125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.1328125" style="4"/>
    <col min="24" max="24" width="9.1328125" style="4" hidden="1" customWidth="1"/>
    <col min="25" max="25" width="63.46484375" style="4" hidden="1" customWidth="1"/>
    <col min="26" max="26" width="0" style="4" hidden="1" customWidth="1"/>
    <col min="27" max="16384" width="9.1328125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24</v>
      </c>
      <c r="Y2" s="4" t="s">
        <v>51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IF(J14+'２３か月目'!M14&gt;L14,L14,J14+'２３か月目'!M14)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G14+'２３か月目'!P14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+'２１か月目'!Z14+'２２か月目'!Z14+'２３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+'２１か月目'!D14+'２２か月目'!D14+'２３か月目'!D14)</f>
        <v>0</v>
      </c>
      <c r="Z14" s="12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IF(J15+'２３か月目'!M15&gt;L15,L15,J15+'２３か月目'!M15)</f>
        <v>0</v>
      </c>
      <c r="N15" s="117" t="str">
        <f t="shared" si="0"/>
        <v/>
      </c>
      <c r="O15" s="181"/>
      <c r="P15" s="101">
        <f>G15+'２３か月目'!P15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+'２１か月目'!Z15+'２２か月目'!Z15+'２３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+'２１か月目'!D15+'２２か月目'!D15+'２３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IF(J16+'２３か月目'!M16&gt;L16,L16,J16+'２３か月目'!M16)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G16+'２３か月目'!P16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+'２１か月目'!Z16+'２２か月目'!Z16+'２３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+'２１か月目'!D16+'２２か月目'!D16+'２３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IF(J17+'２３か月目'!M17&gt;L17,L17,J17+'２３か月目'!M17)</f>
        <v>0</v>
      </c>
      <c r="N17" s="117" t="str">
        <f t="shared" si="0"/>
        <v/>
      </c>
      <c r="O17" s="181"/>
      <c r="P17" s="101">
        <f>G17+'２３か月目'!P17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+'２１か月目'!Z17+'２２か月目'!Z17+'２３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+'２１か月目'!D17+'２２か月目'!D17+'２３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IF(J18+'２３か月目'!M18&gt;L18,L18,J18+'２３か月目'!M18)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G18+'２３か月目'!P18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+'２１か月目'!Z18+'２２か月目'!Z18+'２３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+'２１か月目'!D18+'２２か月目'!D18+'２３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IF(J19+'２３か月目'!M19&gt;L19,L19,J19+'２３か月目'!M19)</f>
        <v>0</v>
      </c>
      <c r="N19" s="117" t="str">
        <f t="shared" si="0"/>
        <v/>
      </c>
      <c r="O19" s="181"/>
      <c r="P19" s="101">
        <f>G19+'２３か月目'!P19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+'２１か月目'!Z19+'２２か月目'!Z19+'２３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+'２１か月目'!D19+'２２か月目'!D19+'２３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IF(J20+'２３か月目'!M20&gt;L20,L20,J20+'２３か月目'!M20)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G20+'２３か月目'!P20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+'２１か月目'!Z20+'２２か月目'!Z20+'２３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+'２１か月目'!D20+'２２か月目'!D20+'２３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IF(J21+'２３か月目'!M21&gt;L21,L21,J21+'２３か月目'!M21)</f>
        <v>0</v>
      </c>
      <c r="N21" s="117" t="str">
        <f t="shared" si="0"/>
        <v/>
      </c>
      <c r="O21" s="181"/>
      <c r="P21" s="101">
        <f>G21+'２３か月目'!P21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+'２１か月目'!Z21+'２２か月目'!Z21+'２３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+'２１か月目'!D21+'２２か月目'!D21+'２３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IF(J22+'２３か月目'!M22&gt;L22,L22,J22+'２３か月目'!M22)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G22+'２３か月目'!P22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+'２１か月目'!Z22+'２２か月目'!Z22+'２３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+'２１か月目'!D22+'２２か月目'!D22+'２３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IF(J23+'２３か月目'!M23&gt;L23,L23,J23+'２３か月目'!M23)</f>
        <v>0</v>
      </c>
      <c r="N23" s="117" t="str">
        <f t="shared" si="0"/>
        <v/>
      </c>
      <c r="O23" s="181"/>
      <c r="P23" s="101">
        <f>G23+'２３か月目'!P23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+'２１か月目'!Z23+'２２か月目'!Z23+'２３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+'２１か月目'!D23+'２２か月目'!D23+'２３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IF(J24+'２３か月目'!M24&gt;L24,L24,J24+'２３か月目'!M24)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G24+'２３か月目'!P24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+'２１か月目'!Z24+'２２か月目'!Z24+'２３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+'２１か月目'!D24+'２２か月目'!D24+'２３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IF(J25+'２３か月目'!M25&gt;L25,L25,J25+'２３か月目'!M25)</f>
        <v>0</v>
      </c>
      <c r="N25" s="117" t="str">
        <f t="shared" si="0"/>
        <v/>
      </c>
      <c r="O25" s="181"/>
      <c r="P25" s="101">
        <f>G25+'２３か月目'!P25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+'２１か月目'!Z25+'２２か月目'!Z25+'２３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+'２１か月目'!D25+'２２か月目'!D25+'２３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IF(J26+'２３か月目'!M26&gt;L26,L26,J26+'２３か月目'!M26)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G26+'２３か月目'!P26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+'２１か月目'!Z26+'２２か月目'!Z26+'２３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+'２１か月目'!D26+'２２か月目'!D26+'２３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IF(J27+'２３か月目'!M27&gt;L27,L27,J27+'２３か月目'!M27)</f>
        <v>0</v>
      </c>
      <c r="N27" s="117" t="str">
        <f t="shared" si="0"/>
        <v/>
      </c>
      <c r="O27" s="181"/>
      <c r="P27" s="101">
        <f>G27+'２３か月目'!P27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+'２１か月目'!Z27+'２２か月目'!Z27+'２３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+'２１か月目'!D27+'２２か月目'!D27+'２３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IF(J28+'２３か月目'!M28&gt;L28,L28,J28+'２３か月目'!M28)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G28+'２３か月目'!P28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+'２１か月目'!Z28+'２２か月目'!Z28+'２３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+'２１か月目'!D28+'２２か月目'!D28+'２３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IF(J29+'２３か月目'!M29&gt;L29,L29,J29+'２３か月目'!M29)</f>
        <v>0</v>
      </c>
      <c r="N29" s="117" t="str">
        <f t="shared" si="0"/>
        <v/>
      </c>
      <c r="O29" s="181"/>
      <c r="P29" s="101">
        <f>G29+'２３か月目'!P29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+'２１か月目'!Z29+'２２か月目'!Z29+'２３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+'２１か月目'!D29+'２２か月目'!D29+'２３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IF(J30+'２３か月目'!M30&gt;L30,L30,J30+'２３か月目'!M30)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G30+'２３か月目'!P30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+'２１か月目'!Z30+'２２か月目'!Z30+'２３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+'２１か月目'!D30+'２２か月目'!D30+'２３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IF(J31+'２３か月目'!M31&gt;L31,L31,J31+'２３か月目'!M31)</f>
        <v>0</v>
      </c>
      <c r="N31" s="117" t="str">
        <f t="shared" si="0"/>
        <v/>
      </c>
      <c r="O31" s="181"/>
      <c r="P31" s="101">
        <f>G31+'２３か月目'!P31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+'２１か月目'!Z31+'２２か月目'!Z31+'２３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+'２１か月目'!D31+'２２か月目'!D31+'２３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IF(J32+'２３か月目'!M32&gt;L32,L32,J32+'２３か月目'!M32)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G32+'２３か月目'!P32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+'２１か月目'!Z32+'２２か月目'!Z32+'２３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+'２１か月目'!D32+'２２か月目'!D32+'２３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IF(J33+'２３か月目'!M33&gt;L33,L33,J33+'２３か月目'!M33)</f>
        <v>0</v>
      </c>
      <c r="N33" s="117" t="str">
        <f t="shared" si="0"/>
        <v/>
      </c>
      <c r="O33" s="181"/>
      <c r="P33" s="101">
        <f>G33+'２３か月目'!P33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+'２１か月目'!Z33+'２２か月目'!Z33+'２３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+'２１か月目'!D33+'２２か月目'!D33+'２３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IF(J34+'２３か月目'!M34&gt;L34,L34,J34+'２３か月目'!M34)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G34+'２３か月目'!P34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+'２１か月目'!Z34+'２２か月目'!Z34+'２３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+'２１か月目'!D34+'２２か月目'!D34+'２３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IF(J35+'２３か月目'!M35&gt;L35,L35,J35+'２３か月目'!M35)</f>
        <v>0</v>
      </c>
      <c r="N35" s="117" t="str">
        <f t="shared" si="0"/>
        <v/>
      </c>
      <c r="O35" s="181"/>
      <c r="P35" s="101">
        <f>G35+'２３か月目'!P35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+'２１か月目'!Z35+'２２か月目'!Z35+'２３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+'２１か月目'!D35+'２２か月目'!D35+'２３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IF(J36+'２３か月目'!M36&gt;L36,L36,J36+'２３か月目'!M36)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G36+'２３か月目'!P36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+'２１か月目'!Z36+'２２か月目'!Z36+'２３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+'２１か月目'!D36+'２２か月目'!D36+'２３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IF(J37+'２３か月目'!M37&gt;L37,L37,J37+'２３か月目'!M37)</f>
        <v>0</v>
      </c>
      <c r="N37" s="117" t="str">
        <f t="shared" si="0"/>
        <v/>
      </c>
      <c r="O37" s="181"/>
      <c r="P37" s="101">
        <f>G37+'２３か月目'!P37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+'２１か月目'!Z37+'２２か月目'!Z37+'２３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+'２１か月目'!D37+'２２か月目'!D37+'２３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IF(J38+'２３か月目'!M38&gt;L38,L38,J38+'２３か月目'!M38)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G38+'２３か月目'!P38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+'２１か月目'!Z38+'２２か月目'!Z38+'２３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+'２１か月目'!D38+'２２か月目'!D38+'２３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IF(J39+'２３か月目'!M39&gt;L39,L39,J39+'２３か月目'!M39)</f>
        <v>0</v>
      </c>
      <c r="N39" s="117" t="str">
        <f t="shared" si="0"/>
        <v/>
      </c>
      <c r="O39" s="181"/>
      <c r="P39" s="101">
        <f>G39+'２３か月目'!P39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+'２１か月目'!Z39+'２２か月目'!Z39+'２３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+'２１か月目'!D39+'２２か月目'!D39+'２３か月目'!D39)</f>
        <v>0</v>
      </c>
      <c r="Z39" s="4">
        <f t="shared" si="4"/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IF(J40+'２３か月目'!M40&gt;L40,L40,J40+'２３か月目'!M40)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G40+'２３か月目'!P40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+'２１か月目'!Z40+'２２か月目'!Z40+'２３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+'２１か月目'!D40+'２２か月目'!D40+'２３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IF(J41+'２３か月目'!M41&gt;L41,L41,J41+'２３か月目'!M41)</f>
        <v>0</v>
      </c>
      <c r="N41" s="117" t="str">
        <f t="shared" si="0"/>
        <v/>
      </c>
      <c r="O41" s="181"/>
      <c r="P41" s="101">
        <f>G41+'２３か月目'!P41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+'２１か月目'!Z41+'２２か月目'!Z41+'２３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+'２１か月目'!D41+'２２か月目'!D41+'２３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IF(J42+'２３か月目'!M42&gt;L42,L42,J42+'２３か月目'!M42)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G42+'２３か月目'!P42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+'２１か月目'!Z42+'２２か月目'!Z42+'２３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+'２１か月目'!D42+'２２か月目'!D42+'２３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IF(J43+'２３か月目'!M43&gt;L43,L43,J43+'２３か月目'!M43)</f>
        <v>0</v>
      </c>
      <c r="N43" s="117" t="str">
        <f t="shared" si="0"/>
        <v/>
      </c>
      <c r="O43" s="181"/>
      <c r="P43" s="101">
        <f>G43+'２３か月目'!P43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+'２１か月目'!Z43+'２２か月目'!Z43+'２３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+'２１か月目'!D43+'２２か月目'!D43+'２３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IF(J44+'２３か月目'!M44&gt;L44,L44,J44+'２３か月目'!M44)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G44+'２３か月目'!P44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+'２１か月目'!Z44+'２２か月目'!Z44+'２３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+'２１か月目'!D44+'２２か月目'!D44+'２３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IF(J45+'２３か月目'!M45&gt;L45,L45,J45+'２３か月目'!M45)</f>
        <v>0</v>
      </c>
      <c r="N45" s="117" t="str">
        <f t="shared" si="0"/>
        <v/>
      </c>
      <c r="O45" s="181"/>
      <c r="P45" s="101">
        <f>G45+'２３か月目'!P45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+'２１か月目'!Z45+'２２か月目'!Z45+'２３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+'２１か月目'!D45+'２２か月目'!D45+'２３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IF(J46+'２３か月目'!M46&gt;L46,L46,J46+'２３か月目'!M46)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G46+'２３か月目'!P46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+'２１か月目'!Z46+'２２か月目'!Z46+'２３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+'２１か月目'!D46+'２２か月目'!D46+'２３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IF(J47+'２３か月目'!M47&gt;L47,L47,J47+'２３か月目'!M47)</f>
        <v>0</v>
      </c>
      <c r="N47" s="117" t="str">
        <f t="shared" si="0"/>
        <v/>
      </c>
      <c r="O47" s="181"/>
      <c r="P47" s="101">
        <f>G47+'２３か月目'!P47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+'２１か月目'!Z47+'２２か月目'!Z47+'２３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+'２１か月目'!D47+'２２か月目'!D47+'２３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IF(J48+'２３か月目'!M48&gt;L48,L48,J48+'２３か月目'!M48)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G48+'２３か月目'!P48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+'２１か月目'!Z48+'２２か月目'!Z48+'２３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+'２１か月目'!D48+'２２か月目'!D48+'２３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IF(J49+'２３か月目'!M49&gt;L49,L49,J49+'２３か月目'!M49)</f>
        <v>0</v>
      </c>
      <c r="N49" s="117" t="str">
        <f t="shared" si="0"/>
        <v/>
      </c>
      <c r="O49" s="181"/>
      <c r="P49" s="101">
        <f>G49+'２３か月目'!P49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+'２１か月目'!Z49+'２２か月目'!Z49+'２３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+'２１か月目'!D49+'２２か月目'!D49+'２３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IF(J50+'２３か月目'!M50&gt;L50,L50,J50+'２３か月目'!M50)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G50+'２３か月目'!P50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+'２１か月目'!Z50+'２２か月目'!Z50+'２３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+'２１か月目'!D50+'２２か月目'!D50+'２３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IF(J51+'２３か月目'!M51&gt;L51,L51,J51+'２３か月目'!M51)</f>
        <v>0</v>
      </c>
      <c r="N51" s="117" t="str">
        <f t="shared" si="0"/>
        <v/>
      </c>
      <c r="O51" s="181"/>
      <c r="P51" s="101">
        <f>G51+'２３か月目'!P51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+'２１か月目'!Z51+'２２か月目'!Z51+'２３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+'２１か月目'!D51+'２２か月目'!D51+'２３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IF(J52+'２３か月目'!M52&gt;L52,L52,J52+'２３か月目'!M52)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G52+'２３か月目'!P52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+'２１か月目'!Z52+'２２か月目'!Z52+'２３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+'２１か月目'!D52+'２２か月目'!D52+'２３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IF(J53+'２３か月目'!M53&gt;L53,L53,J53+'２３か月目'!M53)</f>
        <v>0</v>
      </c>
      <c r="N53" s="117" t="str">
        <f t="shared" si="0"/>
        <v/>
      </c>
      <c r="O53" s="181"/>
      <c r="P53" s="101">
        <f>G53+'２３か月目'!P53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+'２１か月目'!Z53+'２２か月目'!Z53+'２３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+'２１か月目'!D53+'２２か月目'!D53+'２３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36:V37"/>
    <mergeCell ref="U38:V39"/>
    <mergeCell ref="U40:V41"/>
    <mergeCell ref="U42:V43"/>
    <mergeCell ref="U44:V45"/>
    <mergeCell ref="U46:V47"/>
    <mergeCell ref="U48:V49"/>
    <mergeCell ref="U50:V51"/>
    <mergeCell ref="U52:V53"/>
    <mergeCell ref="U18:V19"/>
    <mergeCell ref="U20:V21"/>
    <mergeCell ref="U22:V23"/>
    <mergeCell ref="U24:V25"/>
    <mergeCell ref="U26:V27"/>
    <mergeCell ref="U28:V29"/>
    <mergeCell ref="U30:V31"/>
    <mergeCell ref="U32:V33"/>
    <mergeCell ref="U34:V35"/>
    <mergeCell ref="U14:V15"/>
    <mergeCell ref="L10:T10"/>
    <mergeCell ref="P11:T11"/>
    <mergeCell ref="R5:S5"/>
    <mergeCell ref="R6:S6"/>
    <mergeCell ref="U10:V10"/>
    <mergeCell ref="U11:V13"/>
    <mergeCell ref="L11:O11"/>
    <mergeCell ref="D10:K10"/>
    <mergeCell ref="E11:K11"/>
    <mergeCell ref="A22:A23"/>
    <mergeCell ref="A2:V3"/>
    <mergeCell ref="T44:T45"/>
    <mergeCell ref="S12:T12"/>
    <mergeCell ref="T14:T15"/>
    <mergeCell ref="T16:T17"/>
    <mergeCell ref="T18:T19"/>
    <mergeCell ref="T20:T21"/>
    <mergeCell ref="O38:O39"/>
    <mergeCell ref="O30:O31"/>
    <mergeCell ref="O22:O23"/>
    <mergeCell ref="O16:O17"/>
    <mergeCell ref="T30:T31"/>
    <mergeCell ref="T32:T33"/>
    <mergeCell ref="T34:T35"/>
    <mergeCell ref="T36:T37"/>
    <mergeCell ref="T38:T39"/>
    <mergeCell ref="T40:T41"/>
    <mergeCell ref="T42:T43"/>
    <mergeCell ref="O42:O43"/>
    <mergeCell ref="T22:T23"/>
    <mergeCell ref="T24:T25"/>
    <mergeCell ref="O34:O35"/>
    <mergeCell ref="T28:T29"/>
    <mergeCell ref="B20:B21"/>
    <mergeCell ref="U16:V17"/>
    <mergeCell ref="A52:A53"/>
    <mergeCell ref="B52:B53"/>
    <mergeCell ref="A48:A49"/>
    <mergeCell ref="B48:B49"/>
    <mergeCell ref="A50:A51"/>
    <mergeCell ref="B50:B51"/>
    <mergeCell ref="O48:O49"/>
    <mergeCell ref="O50:O51"/>
    <mergeCell ref="T46:T47"/>
    <mergeCell ref="T48:T49"/>
    <mergeCell ref="T50:T51"/>
    <mergeCell ref="T52:T53"/>
    <mergeCell ref="A44:A45"/>
    <mergeCell ref="B44:B45"/>
    <mergeCell ref="A46:A47"/>
    <mergeCell ref="B46:B47"/>
    <mergeCell ref="O44:O45"/>
    <mergeCell ref="A42:A43"/>
    <mergeCell ref="B42:B43"/>
    <mergeCell ref="T26:T27"/>
    <mergeCell ref="O40:O41"/>
    <mergeCell ref="A40:A41"/>
    <mergeCell ref="B24:B25"/>
    <mergeCell ref="H59:I60"/>
    <mergeCell ref="C5:I5"/>
    <mergeCell ref="T5:V5"/>
    <mergeCell ref="C6:E6"/>
    <mergeCell ref="G6:I6"/>
    <mergeCell ref="T6:V6"/>
    <mergeCell ref="A10:A13"/>
    <mergeCell ref="B10:B13"/>
    <mergeCell ref="C10:C13"/>
    <mergeCell ref="R8:S8"/>
    <mergeCell ref="T8:U8"/>
    <mergeCell ref="A14:A15"/>
    <mergeCell ref="B14:B15"/>
    <mergeCell ref="O14:O15"/>
    <mergeCell ref="A16:A17"/>
    <mergeCell ref="B16:B17"/>
    <mergeCell ref="A30:A31"/>
    <mergeCell ref="B30:B31"/>
    <mergeCell ref="O28:O29"/>
    <mergeCell ref="A26:A27"/>
    <mergeCell ref="B26:B27"/>
    <mergeCell ref="O52:O53"/>
    <mergeCell ref="A20:A21"/>
    <mergeCell ref="W10:W13"/>
    <mergeCell ref="T1:V1"/>
    <mergeCell ref="O46:O47"/>
    <mergeCell ref="A36:A37"/>
    <mergeCell ref="B36:B37"/>
    <mergeCell ref="A38:A39"/>
    <mergeCell ref="B38:B39"/>
    <mergeCell ref="O36:O37"/>
    <mergeCell ref="A34:A35"/>
    <mergeCell ref="B34:B35"/>
    <mergeCell ref="O32:O33"/>
    <mergeCell ref="A32:A33"/>
    <mergeCell ref="B32:B33"/>
    <mergeCell ref="B40:B41"/>
    <mergeCell ref="B22:B23"/>
    <mergeCell ref="O20:O21"/>
    <mergeCell ref="A18:A19"/>
    <mergeCell ref="B18:B19"/>
    <mergeCell ref="O18:O19"/>
    <mergeCell ref="A28:A29"/>
    <mergeCell ref="B28:B29"/>
    <mergeCell ref="O24:O25"/>
    <mergeCell ref="O26:O27"/>
    <mergeCell ref="A24:A25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81A204B0-13D7-4DF0-B19D-3AE1B49538E1}">
      <formula1>0</formula1>
    </dataValidation>
    <dataValidation imeMode="halfKatakana" allowBlank="1" showInputMessage="1" showErrorMessage="1" sqref="U8" xr:uid="{AE5ADF9D-3416-489B-8F9E-B9A95891873E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  <ignoredErrors>
    <ignoredError sqref="B14:B53" unlocked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804C-E6FD-4F81-B9C2-9662B2189D68}">
  <sheetPr codeName="Sheet26">
    <tabColor rgb="FF92D050"/>
  </sheetPr>
  <dimension ref="A1:Z61"/>
  <sheetViews>
    <sheetView view="pageBreakPreview" zoomScale="141" zoomScaleNormal="85" zoomScaleSheetLayoutView="141" zoomScalePageLayoutView="115" workbookViewId="0">
      <selection activeCell="D14" sqref="D14"/>
    </sheetView>
  </sheetViews>
  <sheetFormatPr defaultColWidth="8.796875" defaultRowHeight="12.75" x14ac:dyDescent="0.25"/>
  <cols>
    <col min="1" max="1" width="3.1328125" customWidth="1"/>
    <col min="2" max="2" width="10.33203125" bestFit="1" customWidth="1"/>
    <col min="3" max="3" width="4.6640625" customWidth="1"/>
    <col min="4" max="4" width="5.796875" customWidth="1"/>
    <col min="5" max="9" width="6.1328125" customWidth="1"/>
    <col min="10" max="10" width="6.33203125" customWidth="1"/>
    <col min="11" max="11" width="7.1328125" customWidth="1"/>
    <col min="12" max="12" width="7.33203125" bestFit="1" customWidth="1"/>
    <col min="13" max="13" width="7" bestFit="1" customWidth="1"/>
    <col min="14" max="14" width="10.1328125" bestFit="1" customWidth="1"/>
    <col min="15" max="15" width="6.1328125" customWidth="1"/>
    <col min="16" max="17" width="6.46484375" customWidth="1"/>
    <col min="18" max="19" width="7.1328125" customWidth="1"/>
    <col min="20" max="21" width="9" customWidth="1"/>
    <col min="22" max="22" width="8.1328125" customWidth="1"/>
    <col min="23" max="23" width="9.1328125"/>
    <col min="24" max="25" width="9.1328125" hidden="1" customWidth="1"/>
    <col min="26" max="26" width="0" hidden="1" customWidth="1"/>
  </cols>
  <sheetData>
    <row r="1" spans="1:26" x14ac:dyDescent="0.25">
      <c r="T1" s="223" t="s">
        <v>69</v>
      </c>
      <c r="U1" s="223"/>
      <c r="V1" s="223"/>
    </row>
    <row r="2" spans="1:26" s="4" customFormat="1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25</v>
      </c>
      <c r="Y2" s="4" t="s">
        <v>51</v>
      </c>
    </row>
    <row r="3" spans="1:26" s="4" customFormat="1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s="4" customFormat="1" ht="2" customHeight="1" x14ac:dyDescent="0.25">
      <c r="M4" s="5"/>
      <c r="Q4" s="5"/>
    </row>
    <row r="5" spans="1:26" s="4" customFormat="1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s="4" customFormat="1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s="4" customFormat="1" ht="11.25" customHeight="1" x14ac:dyDescent="0.25">
      <c r="B7" s="6" t="s">
        <v>16</v>
      </c>
      <c r="C7" s="79" t="str">
        <f ca="1">DBCS(MONTH(EDATE(C6, X2-1)))</f>
        <v>１２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s="4" customFormat="1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s="4" customFormat="1" ht="5" customHeight="1" x14ac:dyDescent="0.25"/>
    <row r="10" spans="1:26" s="4" customFormat="1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s="4" customFormat="1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s="4" customFormat="1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s="4" customFormat="1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12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s="4" customFormat="1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IF(J14+'２４か月目'!M14&gt;L14,L14,J14+'２４か月目'!M14)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G14+'２４か月目'!P14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+'２１か月目'!Z14+'２２か月目'!Z14+'２３か月目'!Z14+'２４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+'２１か月目'!D14+'２２か月目'!D14+'２３か月目'!D14+'２４か月目'!D14)</f>
        <v>0</v>
      </c>
      <c r="Z14" s="124">
        <f>+D14-I14</f>
        <v>0</v>
      </c>
    </row>
    <row r="15" spans="1:26" s="4" customFormat="1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IF(J15+'２４か月目'!M15&gt;L15,L15,J15+'２４か月目'!M15)</f>
        <v>0</v>
      </c>
      <c r="N15" s="117" t="str">
        <f t="shared" si="0"/>
        <v/>
      </c>
      <c r="O15" s="181"/>
      <c r="P15" s="101">
        <f>G15+'２４か月目'!P15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+'２１か月目'!Z15+'２２か月目'!Z15+'２３か月目'!Z15+'２４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+'２１か月目'!D15+'２２か月目'!D15+'２３か月目'!D15+'２４か月目'!D15)</f>
        <v>0</v>
      </c>
      <c r="Z15" s="4">
        <f t="shared" ref="Z15:Z52" si="4">+D15-I15</f>
        <v>0</v>
      </c>
    </row>
    <row r="16" spans="1:26" s="4" customFormat="1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IF(J16+'２４か月目'!M16&gt;L16,L16,J16+'２４か月目'!M16)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G16+'２４か月目'!P16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+'２１か月目'!Z16+'２２か月目'!Z16+'２３か月目'!Z16+'２４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+'２１か月目'!D16+'２２か月目'!D16+'２３か月目'!D16+'２４か月目'!D16)</f>
        <v>0</v>
      </c>
      <c r="Z16" s="4">
        <f t="shared" si="4"/>
        <v>0</v>
      </c>
    </row>
    <row r="17" spans="1:26" s="4" customFormat="1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IF(J17+'２４か月目'!M17&gt;L17,L17,J17+'２４か月目'!M17)</f>
        <v>0</v>
      </c>
      <c r="N17" s="117" t="str">
        <f t="shared" si="0"/>
        <v/>
      </c>
      <c r="O17" s="181"/>
      <c r="P17" s="101">
        <f>G17+'２４か月目'!P17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+'２１か月目'!Z17+'２２か月目'!Z17+'２３か月目'!Z17+'２４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+'２１か月目'!D17+'２２か月目'!D17+'２３か月目'!D17+'２４か月目'!D17)</f>
        <v>0</v>
      </c>
      <c r="Z17" s="4">
        <f t="shared" si="4"/>
        <v>0</v>
      </c>
    </row>
    <row r="18" spans="1:26" s="4" customFormat="1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IF(J18+'２４か月目'!M18&gt;L18,L18,J18+'２４か月目'!M18)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G18+'２４か月目'!P18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+'２１か月目'!Z18+'２２か月目'!Z18+'２３か月目'!Z18+'２４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+'２１か月目'!D18+'２２か月目'!D18+'２３か月目'!D18+'２４か月目'!D18)</f>
        <v>0</v>
      </c>
      <c r="Z18" s="4">
        <f t="shared" si="4"/>
        <v>0</v>
      </c>
    </row>
    <row r="19" spans="1:26" s="4" customFormat="1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IF(J19+'２４か月目'!M19&gt;L19,L19,J19+'２４か月目'!M19)</f>
        <v>0</v>
      </c>
      <c r="N19" s="117" t="str">
        <f t="shared" si="0"/>
        <v/>
      </c>
      <c r="O19" s="181"/>
      <c r="P19" s="101">
        <f>G19+'２４か月目'!P19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+'２１か月目'!Z19+'２２か月目'!Z19+'２３か月目'!Z19+'２４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+'２１か月目'!D19+'２２か月目'!D19+'２３か月目'!D19+'２４か月目'!D19)</f>
        <v>0</v>
      </c>
      <c r="Z19" s="4">
        <f t="shared" si="4"/>
        <v>0</v>
      </c>
    </row>
    <row r="20" spans="1:26" s="4" customFormat="1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IF(J20+'２４か月目'!M20&gt;L20,L20,J20+'２４か月目'!M20)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G20+'２４か月目'!P20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+'２１か月目'!Z20+'２２か月目'!Z20+'２３か月目'!Z20+'２４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+'２１か月目'!D20+'２２か月目'!D20+'２３か月目'!D20+'２４か月目'!D20)</f>
        <v>0</v>
      </c>
      <c r="Z20" s="4">
        <f t="shared" si="4"/>
        <v>0</v>
      </c>
    </row>
    <row r="21" spans="1:26" s="4" customFormat="1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IF(J21+'２４か月目'!M21&gt;L21,L21,J21+'２４か月目'!M21)</f>
        <v>0</v>
      </c>
      <c r="N21" s="117" t="str">
        <f t="shared" si="0"/>
        <v/>
      </c>
      <c r="O21" s="181"/>
      <c r="P21" s="101">
        <f>G21+'２４か月目'!P21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+'２１か月目'!Z21+'２２か月目'!Z21+'２３か月目'!Z21+'２４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+'２１か月目'!D21+'２２か月目'!D21+'２３か月目'!D21+'２４か月目'!D21)</f>
        <v>0</v>
      </c>
      <c r="Z21" s="4">
        <f t="shared" si="4"/>
        <v>0</v>
      </c>
    </row>
    <row r="22" spans="1:26" s="4" customFormat="1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IF(J22+'２４か月目'!M22&gt;L22,L22,J22+'２４か月目'!M22)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G22+'２４か月目'!P22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+'２１か月目'!Z22+'２２か月目'!Z22+'２３か月目'!Z22+'２４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+'２１か月目'!D22+'２２か月目'!D22+'２３か月目'!D22+'２４か月目'!D22)</f>
        <v>0</v>
      </c>
      <c r="Z22" s="4">
        <f t="shared" si="4"/>
        <v>0</v>
      </c>
    </row>
    <row r="23" spans="1:26" s="4" customFormat="1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IF(J23+'２４か月目'!M23&gt;L23,L23,J23+'２４か月目'!M23)</f>
        <v>0</v>
      </c>
      <c r="N23" s="117" t="str">
        <f t="shared" si="0"/>
        <v/>
      </c>
      <c r="O23" s="181"/>
      <c r="P23" s="101">
        <f>G23+'２４か月目'!P23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+'２１か月目'!Z23+'２２か月目'!Z23+'２３か月目'!Z23+'２４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+'２１か月目'!D23+'２２か月目'!D23+'２３か月目'!D23+'２４か月目'!D23)</f>
        <v>0</v>
      </c>
      <c r="Z23" s="4">
        <f t="shared" si="4"/>
        <v>0</v>
      </c>
    </row>
    <row r="24" spans="1:26" s="4" customFormat="1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IF(J24+'２４か月目'!M24&gt;L24,L24,J24+'２４か月目'!M24)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G24+'２４か月目'!P24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+'２１か月目'!Z24+'２２か月目'!Z24+'２３か月目'!Z24+'２４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+'２１か月目'!D24+'２２か月目'!D24+'２３か月目'!D24+'２４か月目'!D24)</f>
        <v>0</v>
      </c>
      <c r="Z24" s="4">
        <f t="shared" si="4"/>
        <v>0</v>
      </c>
    </row>
    <row r="25" spans="1:26" s="4" customFormat="1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IF(J25+'２４か月目'!M25&gt;L25,L25,J25+'２４か月目'!M25)</f>
        <v>0</v>
      </c>
      <c r="N25" s="117" t="str">
        <f t="shared" si="0"/>
        <v/>
      </c>
      <c r="O25" s="181"/>
      <c r="P25" s="101">
        <f>G25+'２４か月目'!P25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+'２１か月目'!Z25+'２２か月目'!Z25+'２３か月目'!Z25+'２４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+'２１か月目'!D25+'２２か月目'!D25+'２３か月目'!D25+'２４か月目'!D25)</f>
        <v>0</v>
      </c>
      <c r="Z25" s="4">
        <f t="shared" si="4"/>
        <v>0</v>
      </c>
    </row>
    <row r="26" spans="1:26" s="4" customFormat="1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IF(J26+'２４か月目'!M26&gt;L26,L26,J26+'２４か月目'!M26)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G26+'２４か月目'!P26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+'２１か月目'!Z26+'２２か月目'!Z26+'２３か月目'!Z26+'２４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+'２１か月目'!D26+'２２か月目'!D26+'２３か月目'!D26+'２４か月目'!D26)</f>
        <v>0</v>
      </c>
      <c r="Z26" s="4">
        <f t="shared" si="4"/>
        <v>0</v>
      </c>
    </row>
    <row r="27" spans="1:26" s="4" customFormat="1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IF(J27+'２４か月目'!M27&gt;L27,L27,J27+'２４か月目'!M27)</f>
        <v>0</v>
      </c>
      <c r="N27" s="117" t="str">
        <f t="shared" si="0"/>
        <v/>
      </c>
      <c r="O27" s="181"/>
      <c r="P27" s="101">
        <f>G27+'２４か月目'!P27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+'２１か月目'!Z27+'２２か月目'!Z27+'２３か月目'!Z27+'２４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+'２１か月目'!D27+'２２か月目'!D27+'２３か月目'!D27+'２４か月目'!D27)</f>
        <v>0</v>
      </c>
      <c r="Z27" s="4">
        <f t="shared" si="4"/>
        <v>0</v>
      </c>
    </row>
    <row r="28" spans="1:26" s="4" customFormat="1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IF(J28+'２４か月目'!M28&gt;L28,L28,J28+'２４か月目'!M28)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G28+'２４か月目'!P28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+'２１か月目'!Z28+'２２か月目'!Z28+'２３か月目'!Z28+'２４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+'２１か月目'!D28+'２２か月目'!D28+'２３か月目'!D28+'２４か月目'!D28)</f>
        <v>0</v>
      </c>
      <c r="Z28" s="4">
        <f t="shared" si="4"/>
        <v>0</v>
      </c>
    </row>
    <row r="29" spans="1:26" s="4" customFormat="1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IF(J29+'２４か月目'!M29&gt;L29,L29,J29+'２４か月目'!M29)</f>
        <v>0</v>
      </c>
      <c r="N29" s="117" t="str">
        <f t="shared" si="0"/>
        <v/>
      </c>
      <c r="O29" s="181"/>
      <c r="P29" s="101">
        <f>G29+'２４か月目'!P29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+'２１か月目'!Z29+'２２か月目'!Z29+'２３か月目'!Z29+'２４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+'２１か月目'!D29+'２２か月目'!D29+'２３か月目'!D29+'２４か月目'!D29)</f>
        <v>0</v>
      </c>
      <c r="Z29" s="4">
        <f t="shared" si="4"/>
        <v>0</v>
      </c>
    </row>
    <row r="30" spans="1:26" s="4" customFormat="1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IF(J30+'２４か月目'!M30&gt;L30,L30,J30+'２４か月目'!M30)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G30+'２４か月目'!P30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+'２１か月目'!Z30+'２２か月目'!Z30+'２３か月目'!Z30+'２４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+'２１か月目'!D30+'２２か月目'!D30+'２３か月目'!D30+'２４か月目'!D30)</f>
        <v>0</v>
      </c>
      <c r="Z30" s="4">
        <f t="shared" si="4"/>
        <v>0</v>
      </c>
    </row>
    <row r="31" spans="1:26" s="4" customFormat="1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IF(J31+'２４か月目'!M31&gt;L31,L31,J31+'２４か月目'!M31)</f>
        <v>0</v>
      </c>
      <c r="N31" s="117" t="str">
        <f t="shared" si="0"/>
        <v/>
      </c>
      <c r="O31" s="181"/>
      <c r="P31" s="101">
        <f>G31+'２４か月目'!P31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+'２１か月目'!Z31+'２２か月目'!Z31+'２３か月目'!Z31+'２４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+'２１か月目'!D31+'２２か月目'!D31+'２３か月目'!D31+'２４か月目'!D31)</f>
        <v>0</v>
      </c>
      <c r="Z31" s="4">
        <f t="shared" si="4"/>
        <v>0</v>
      </c>
    </row>
    <row r="32" spans="1:26" s="4" customFormat="1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IF(J32+'２４か月目'!M32&gt;L32,L32,J32+'２４か月目'!M32)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G32+'２４か月目'!P32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+'２１か月目'!Z32+'２２か月目'!Z32+'２３か月目'!Z32+'２４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+'２１か月目'!D32+'２２か月目'!D32+'２３か月目'!D32+'２４か月目'!D32)</f>
        <v>0</v>
      </c>
      <c r="Z32" s="4">
        <f t="shared" si="4"/>
        <v>0</v>
      </c>
    </row>
    <row r="33" spans="1:26" s="4" customFormat="1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IF(J33+'２４か月目'!M33&gt;L33,L33,J33+'２４か月目'!M33)</f>
        <v>0</v>
      </c>
      <c r="N33" s="117" t="str">
        <f t="shared" si="0"/>
        <v/>
      </c>
      <c r="O33" s="181"/>
      <c r="P33" s="101">
        <f>G33+'２４か月目'!P33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+'２１か月目'!Z33+'２２か月目'!Z33+'２３か月目'!Z33+'２４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+'２１か月目'!D33+'２２か月目'!D33+'２３か月目'!D33+'２４か月目'!D33)</f>
        <v>0</v>
      </c>
      <c r="Z33" s="4">
        <f t="shared" si="4"/>
        <v>0</v>
      </c>
    </row>
    <row r="34" spans="1:26" s="4" customFormat="1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IF(J34+'２４か月目'!M34&gt;L34,L34,J34+'２４か月目'!M34)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G34+'２４か月目'!P34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+'２１か月目'!Z34+'２２か月目'!Z34+'２３か月目'!Z34+'２４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+'２１か月目'!D34+'２２か月目'!D34+'２３か月目'!D34+'２４か月目'!D34)</f>
        <v>0</v>
      </c>
      <c r="Z34" s="4">
        <f t="shared" si="4"/>
        <v>0</v>
      </c>
    </row>
    <row r="35" spans="1:26" s="4" customFormat="1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IF(J35+'２４か月目'!M35&gt;L35,L35,J35+'２４か月目'!M35)</f>
        <v>0</v>
      </c>
      <c r="N35" s="117" t="str">
        <f t="shared" si="0"/>
        <v/>
      </c>
      <c r="O35" s="181"/>
      <c r="P35" s="101">
        <f>G35+'２４か月目'!P35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+'２１か月目'!Z35+'２２か月目'!Z35+'２３か月目'!Z35+'２４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+'２１か月目'!D35+'２２か月目'!D35+'２３か月目'!D35+'２４か月目'!D35)</f>
        <v>0</v>
      </c>
      <c r="Z35" s="4">
        <f t="shared" si="4"/>
        <v>0</v>
      </c>
    </row>
    <row r="36" spans="1:26" s="4" customFormat="1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IF(J36+'２４か月目'!M36&gt;L36,L36,J36+'２４か月目'!M36)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G36+'２４か月目'!P36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+'２１か月目'!Z36+'２２か月目'!Z36+'２３か月目'!Z36+'２４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+'２１か月目'!D36+'２２か月目'!D36+'２３か月目'!D36+'２４か月目'!D36)</f>
        <v>0</v>
      </c>
      <c r="Z36" s="4">
        <f t="shared" si="4"/>
        <v>0</v>
      </c>
    </row>
    <row r="37" spans="1:26" s="4" customFormat="1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IF(J37+'２４か月目'!M37&gt;L37,L37,J37+'２４か月目'!M37)</f>
        <v>0</v>
      </c>
      <c r="N37" s="117" t="str">
        <f t="shared" si="0"/>
        <v/>
      </c>
      <c r="O37" s="181"/>
      <c r="P37" s="101">
        <f>G37+'２４か月目'!P37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+'２１か月目'!Z37+'２２か月目'!Z37+'２３か月目'!Z37+'２４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+'２１か月目'!D37+'２２か月目'!D37+'２３か月目'!D37+'２４か月目'!D37)</f>
        <v>0</v>
      </c>
      <c r="Z37" s="4">
        <f t="shared" si="4"/>
        <v>0</v>
      </c>
    </row>
    <row r="38" spans="1:26" s="4" customFormat="1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IF(J38+'２４か月目'!M38&gt;L38,L38,J38+'２４か月目'!M38)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G38+'２４か月目'!P38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+'２１か月目'!Z38+'２２か月目'!Z38+'２３か月目'!Z38+'２４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+'２１か月目'!D38+'２２か月目'!D38+'２３か月目'!D38+'２４か月目'!D38)</f>
        <v>0</v>
      </c>
      <c r="Z38" s="4">
        <f t="shared" si="4"/>
        <v>0</v>
      </c>
    </row>
    <row r="39" spans="1:26" s="4" customFormat="1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IF(J39+'２４か月目'!M39&gt;L39,L39,J39+'２４か月目'!M39)</f>
        <v>0</v>
      </c>
      <c r="N39" s="117" t="str">
        <f t="shared" si="0"/>
        <v/>
      </c>
      <c r="O39" s="181"/>
      <c r="P39" s="101">
        <f>G39+'２４か月目'!P39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+'２１か月目'!Z39+'２２か月目'!Z39+'２３か月目'!Z39+'２４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+'２１か月目'!D39+'２２か月目'!D39+'２３か月目'!D39+'２４か月目'!D39)</f>
        <v>0</v>
      </c>
      <c r="Z39" s="4">
        <f t="shared" si="4"/>
        <v>0</v>
      </c>
    </row>
    <row r="40" spans="1:26" s="4" customFormat="1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IF(J40+'２４か月目'!M40&gt;L40,L40,J40+'２４か月目'!M40)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G40+'２４か月目'!P40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+'２１か月目'!Z40+'２２か月目'!Z40+'２３か月目'!Z40+'２４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+'２１か月目'!D40+'２２か月目'!D40+'２３か月目'!D40+'２４か月目'!D40)</f>
        <v>0</v>
      </c>
      <c r="Z40" s="4">
        <f t="shared" si="4"/>
        <v>0</v>
      </c>
    </row>
    <row r="41" spans="1:26" s="4" customFormat="1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IF(J41+'２４か月目'!M41&gt;L41,L41,J41+'２４か月目'!M41)</f>
        <v>0</v>
      </c>
      <c r="N41" s="117" t="str">
        <f t="shared" si="0"/>
        <v/>
      </c>
      <c r="O41" s="181"/>
      <c r="P41" s="101">
        <f>G41+'２４か月目'!P41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+'２１か月目'!Z41+'２２か月目'!Z41+'２３か月目'!Z41+'２４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+'２１か月目'!D41+'２２か月目'!D41+'２３か月目'!D41+'２４か月目'!D41)</f>
        <v>0</v>
      </c>
      <c r="Z41" s="4">
        <f t="shared" si="4"/>
        <v>0</v>
      </c>
    </row>
    <row r="42" spans="1:26" s="4" customFormat="1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IF(J42+'２４か月目'!M42&gt;L42,L42,J42+'２４か月目'!M42)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G42+'２４か月目'!P42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+'２１か月目'!Z42+'２２か月目'!Z42+'２３か月目'!Z42+'２４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+'２１か月目'!D42+'２２か月目'!D42+'２３か月目'!D42+'２４か月目'!D42)</f>
        <v>0</v>
      </c>
      <c r="Z42" s="4">
        <f t="shared" si="4"/>
        <v>0</v>
      </c>
    </row>
    <row r="43" spans="1:26" s="4" customFormat="1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IF(J43+'２４か月目'!M43&gt;L43,L43,J43+'２４か月目'!M43)</f>
        <v>0</v>
      </c>
      <c r="N43" s="117" t="str">
        <f t="shared" si="0"/>
        <v/>
      </c>
      <c r="O43" s="181"/>
      <c r="P43" s="101">
        <f>G43+'２４か月目'!P43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+'２１か月目'!Z43+'２２か月目'!Z43+'２３か月目'!Z43+'２４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+'２１か月目'!D43+'２２か月目'!D43+'２３か月目'!D43+'２４か月目'!D43)</f>
        <v>0</v>
      </c>
      <c r="Z43" s="4">
        <f t="shared" si="4"/>
        <v>0</v>
      </c>
    </row>
    <row r="44" spans="1:26" s="4" customFormat="1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IF(J44+'２４か月目'!M44&gt;L44,L44,J44+'２４か月目'!M44)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G44+'２４か月目'!P44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+'２１か月目'!Z44+'２２か月目'!Z44+'２３か月目'!Z44+'２４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+'２１か月目'!D44+'２２か月目'!D44+'２３か月目'!D44+'２４か月目'!D44)</f>
        <v>0</v>
      </c>
      <c r="Z44" s="4">
        <f t="shared" si="4"/>
        <v>0</v>
      </c>
    </row>
    <row r="45" spans="1:26" s="4" customFormat="1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IF(J45+'２４か月目'!M45&gt;L45,L45,J45+'２４か月目'!M45)</f>
        <v>0</v>
      </c>
      <c r="N45" s="117" t="str">
        <f t="shared" si="0"/>
        <v/>
      </c>
      <c r="O45" s="181"/>
      <c r="P45" s="101">
        <f>G45+'２４か月目'!P45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+'２１か月目'!Z45+'２２か月目'!Z45+'２３か月目'!Z45+'２４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+'２１か月目'!D45+'２２か月目'!D45+'２３か月目'!D45+'２４か月目'!D45)</f>
        <v>0</v>
      </c>
      <c r="Z45" s="4">
        <f t="shared" si="4"/>
        <v>0</v>
      </c>
    </row>
    <row r="46" spans="1:26" s="4" customFormat="1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IF(J46+'２４か月目'!M46&gt;L46,L46,J46+'２４か月目'!M46)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G46+'２４か月目'!P46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+'２１か月目'!Z46+'２２か月目'!Z46+'２３か月目'!Z46+'２４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+'２１か月目'!D46+'２２か月目'!D46+'２３か月目'!D46+'２４か月目'!D46)</f>
        <v>0</v>
      </c>
      <c r="Z46" s="4">
        <f t="shared" si="4"/>
        <v>0</v>
      </c>
    </row>
    <row r="47" spans="1:26" s="4" customFormat="1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IF(J47+'２４か月目'!M47&gt;L47,L47,J47+'２４か月目'!M47)</f>
        <v>0</v>
      </c>
      <c r="N47" s="117" t="str">
        <f t="shared" si="0"/>
        <v/>
      </c>
      <c r="O47" s="181"/>
      <c r="P47" s="101">
        <f>G47+'２４か月目'!P47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+'２１か月目'!Z47+'２２か月目'!Z47+'２３か月目'!Z47+'２４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+'２１か月目'!D47+'２２か月目'!D47+'２３か月目'!D47+'２４か月目'!D47)</f>
        <v>0</v>
      </c>
      <c r="Z47" s="4">
        <f t="shared" si="4"/>
        <v>0</v>
      </c>
    </row>
    <row r="48" spans="1:26" s="4" customFormat="1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IF(J48+'２４か月目'!M48&gt;L48,L48,J48+'２４か月目'!M48)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G48+'２４か月目'!P48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+'２１か月目'!Z48+'２２か月目'!Z48+'２３か月目'!Z48+'２４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+'２１か月目'!D48+'２２か月目'!D48+'２３か月目'!D48+'２４か月目'!D48)</f>
        <v>0</v>
      </c>
      <c r="Z48" s="4">
        <f t="shared" si="4"/>
        <v>0</v>
      </c>
    </row>
    <row r="49" spans="1:26" s="4" customFormat="1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IF(J49+'２４か月目'!M49&gt;L49,L49,J49+'２４か月目'!M49)</f>
        <v>0</v>
      </c>
      <c r="N49" s="117" t="str">
        <f t="shared" si="0"/>
        <v/>
      </c>
      <c r="O49" s="181"/>
      <c r="P49" s="101">
        <f>G49+'２４か月目'!P49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+'２１か月目'!Z49+'２２か月目'!Z49+'２３か月目'!Z49+'２４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+'２１か月目'!D49+'２２か月目'!D49+'２３か月目'!D49+'２４か月目'!D49)</f>
        <v>0</v>
      </c>
      <c r="Z49" s="4">
        <f t="shared" si="4"/>
        <v>0</v>
      </c>
    </row>
    <row r="50" spans="1:26" s="4" customFormat="1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IF(J50+'２４か月目'!M50&gt;L50,L50,J50+'２４か月目'!M50)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G50+'２４か月目'!P50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+'２１か月目'!Z50+'２２か月目'!Z50+'２３か月目'!Z50+'２４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+'２１か月目'!D50+'２２か月目'!D50+'２３か月目'!D50+'２４か月目'!D50)</f>
        <v>0</v>
      </c>
      <c r="Z50" s="4">
        <f t="shared" si="4"/>
        <v>0</v>
      </c>
    </row>
    <row r="51" spans="1:26" s="4" customFormat="1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IF(J51+'２４か月目'!M51&gt;L51,L51,J51+'２４か月目'!M51)</f>
        <v>0</v>
      </c>
      <c r="N51" s="117" t="str">
        <f t="shared" si="0"/>
        <v/>
      </c>
      <c r="O51" s="181"/>
      <c r="P51" s="101">
        <f>G51+'２４か月目'!P51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+'２１か月目'!Z51+'２２か月目'!Z51+'２３か月目'!Z51+'２４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+'２１か月目'!D51+'２２か月目'!D51+'２３か月目'!D51+'２４か月目'!D51)</f>
        <v>0</v>
      </c>
      <c r="Z51" s="4">
        <f t="shared" si="4"/>
        <v>0</v>
      </c>
    </row>
    <row r="52" spans="1:26" s="4" customFormat="1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IF(J52+'２４か月目'!M52&gt;L52,L52,J52+'２４か月目'!M52)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G52+'２４か月目'!P52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+'２１か月目'!Z52+'２２か月目'!Z52+'２３か月目'!Z52+'２４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+'２１か月目'!D52+'２２か月目'!D52+'２３か月目'!D52+'２４か月目'!D52)</f>
        <v>0</v>
      </c>
      <c r="Z52" s="4">
        <f t="shared" si="4"/>
        <v>0</v>
      </c>
    </row>
    <row r="53" spans="1:26" s="4" customFormat="1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IF(J53+'２４か月目'!M53&gt;L53,L53,J53+'２４か月目'!M53)</f>
        <v>0</v>
      </c>
      <c r="N53" s="117" t="str">
        <f t="shared" si="0"/>
        <v/>
      </c>
      <c r="O53" s="181"/>
      <c r="P53" s="101">
        <f>G53+'２４か月目'!P53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+'２１か月目'!Z53+'２２か月目'!Z53+'２３か月目'!Z53+'２４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+'２１か月目'!D53+'２２か月目'!D53+'２３か月目'!D53+'２４か月目'!D53)</f>
        <v>0</v>
      </c>
      <c r="Z53" s="124">
        <f>+D53-I53</f>
        <v>0</v>
      </c>
    </row>
    <row r="58" spans="1:26" hidden="1" x14ac:dyDescent="0.25"/>
    <row r="59" spans="1:26" hidden="1" x14ac:dyDescent="0.25"/>
    <row r="60" spans="1:26" hidden="1" x14ac:dyDescent="0.25"/>
    <row r="61" spans="1:26" hidden="1" x14ac:dyDescent="0.25"/>
  </sheetData>
  <sheetProtection sheet="1" selectLockedCells="1"/>
  <mergeCells count="123">
    <mergeCell ref="U38:V39"/>
    <mergeCell ref="U40:V41"/>
    <mergeCell ref="U42:V43"/>
    <mergeCell ref="U44:V45"/>
    <mergeCell ref="U46:V47"/>
    <mergeCell ref="U48:V49"/>
    <mergeCell ref="U50:V51"/>
    <mergeCell ref="U52:V53"/>
    <mergeCell ref="U20:V21"/>
    <mergeCell ref="U22:V23"/>
    <mergeCell ref="U24:V25"/>
    <mergeCell ref="U26:V27"/>
    <mergeCell ref="U28:V29"/>
    <mergeCell ref="U30:V31"/>
    <mergeCell ref="U32:V33"/>
    <mergeCell ref="U34:V35"/>
    <mergeCell ref="U36:V37"/>
    <mergeCell ref="A52:A53"/>
    <mergeCell ref="B52:B53"/>
    <mergeCell ref="O52:O53"/>
    <mergeCell ref="T52:T53"/>
    <mergeCell ref="A48:A49"/>
    <mergeCell ref="B48:B49"/>
    <mergeCell ref="O48:O49"/>
    <mergeCell ref="T48:T49"/>
    <mergeCell ref="A50:A51"/>
    <mergeCell ref="B50:B51"/>
    <mergeCell ref="O50:O51"/>
    <mergeCell ref="T50:T51"/>
    <mergeCell ref="A44:A45"/>
    <mergeCell ref="B44:B45"/>
    <mergeCell ref="O44:O45"/>
    <mergeCell ref="T44:T45"/>
    <mergeCell ref="A46:A47"/>
    <mergeCell ref="B46:B47"/>
    <mergeCell ref="O46:O47"/>
    <mergeCell ref="T46:T47"/>
    <mergeCell ref="A40:A41"/>
    <mergeCell ref="B40:B41"/>
    <mergeCell ref="O40:O41"/>
    <mergeCell ref="T40:T41"/>
    <mergeCell ref="A42:A43"/>
    <mergeCell ref="B42:B43"/>
    <mergeCell ref="O42:O43"/>
    <mergeCell ref="T42:T43"/>
    <mergeCell ref="A36:A37"/>
    <mergeCell ref="B36:B37"/>
    <mergeCell ref="O36:O37"/>
    <mergeCell ref="T36:T37"/>
    <mergeCell ref="A38:A39"/>
    <mergeCell ref="B38:B39"/>
    <mergeCell ref="O38:O39"/>
    <mergeCell ref="T38:T39"/>
    <mergeCell ref="A32:A33"/>
    <mergeCell ref="B32:B33"/>
    <mergeCell ref="O32:O33"/>
    <mergeCell ref="T32:T33"/>
    <mergeCell ref="A34:A35"/>
    <mergeCell ref="B34:B35"/>
    <mergeCell ref="O34:O35"/>
    <mergeCell ref="T34:T35"/>
    <mergeCell ref="U16:V17"/>
    <mergeCell ref="L11:O11"/>
    <mergeCell ref="P11:T11"/>
    <mergeCell ref="U11:V13"/>
    <mergeCell ref="A28:A29"/>
    <mergeCell ref="B28:B29"/>
    <mergeCell ref="O28:O29"/>
    <mergeCell ref="T28:T29"/>
    <mergeCell ref="A30:A31"/>
    <mergeCell ref="B30:B31"/>
    <mergeCell ref="O30:O31"/>
    <mergeCell ref="T30:T31"/>
    <mergeCell ref="A24:A25"/>
    <mergeCell ref="B24:B25"/>
    <mergeCell ref="O24:O25"/>
    <mergeCell ref="T24:T25"/>
    <mergeCell ref="A26:A27"/>
    <mergeCell ref="B26:B27"/>
    <mergeCell ref="O26:O27"/>
    <mergeCell ref="T26:T27"/>
    <mergeCell ref="E11:K11"/>
    <mergeCell ref="U18:V19"/>
    <mergeCell ref="A20:A21"/>
    <mergeCell ref="B20:B21"/>
    <mergeCell ref="O20:O21"/>
    <mergeCell ref="T20:T21"/>
    <mergeCell ref="A22:A23"/>
    <mergeCell ref="B22:B23"/>
    <mergeCell ref="O22:O23"/>
    <mergeCell ref="T22:T23"/>
    <mergeCell ref="A16:A17"/>
    <mergeCell ref="B16:B17"/>
    <mergeCell ref="O16:O17"/>
    <mergeCell ref="T16:T17"/>
    <mergeCell ref="A18:A19"/>
    <mergeCell ref="B18:B19"/>
    <mergeCell ref="O18:O19"/>
    <mergeCell ref="T18:T19"/>
    <mergeCell ref="W10:W13"/>
    <mergeCell ref="T1:V1"/>
    <mergeCell ref="A2:V3"/>
    <mergeCell ref="S12:T12"/>
    <mergeCell ref="A14:A15"/>
    <mergeCell ref="B14:B15"/>
    <mergeCell ref="O14:O15"/>
    <mergeCell ref="T14:T15"/>
    <mergeCell ref="U14:V15"/>
    <mergeCell ref="A10:A13"/>
    <mergeCell ref="B10:B13"/>
    <mergeCell ref="C10:C13"/>
    <mergeCell ref="L10:T10"/>
    <mergeCell ref="U10:V10"/>
    <mergeCell ref="D10:K10"/>
    <mergeCell ref="C5:I5"/>
    <mergeCell ref="R5:S5"/>
    <mergeCell ref="T5:V5"/>
    <mergeCell ref="C6:E6"/>
    <mergeCell ref="G6:I6"/>
    <mergeCell ref="R6:S6"/>
    <mergeCell ref="T6:V6"/>
    <mergeCell ref="R8:S8"/>
    <mergeCell ref="T8:U8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697AD85A-8CB1-4674-8C25-3311AF70A3A7}">
      <formula1>0</formula1>
    </dataValidation>
    <dataValidation imeMode="halfKatakana" allowBlank="1" showInputMessage="1" showErrorMessage="1" sqref="U8" xr:uid="{28CE4AF5-0C9B-43C4-B607-6104933D298E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0C9A-92D3-4E29-9129-A2BAD053125D}">
  <sheetPr codeName="Sheet27">
    <tabColor rgb="FF00B050"/>
  </sheetPr>
  <dimension ref="A1:Z61"/>
  <sheetViews>
    <sheetView view="pageBreakPreview" zoomScale="141" zoomScaleNormal="100" zoomScaleSheetLayoutView="100" zoomScalePageLayoutView="115" workbookViewId="0">
      <selection activeCell="D14" sqref="D14"/>
    </sheetView>
  </sheetViews>
  <sheetFormatPr defaultColWidth="8.796875" defaultRowHeight="12.75" x14ac:dyDescent="0.25"/>
  <cols>
    <col min="1" max="1" width="3.1328125" customWidth="1"/>
    <col min="2" max="2" width="10.33203125" bestFit="1" customWidth="1"/>
    <col min="3" max="3" width="4.6640625" customWidth="1"/>
    <col min="4" max="4" width="5.796875" customWidth="1"/>
    <col min="5" max="9" width="6.1328125" customWidth="1"/>
    <col min="10" max="10" width="6.33203125" customWidth="1"/>
    <col min="11" max="11" width="7.1328125" customWidth="1"/>
    <col min="12" max="12" width="7.33203125" bestFit="1" customWidth="1"/>
    <col min="13" max="13" width="7" bestFit="1" customWidth="1"/>
    <col min="14" max="14" width="10.1328125" bestFit="1" customWidth="1"/>
    <col min="15" max="15" width="6.1328125" customWidth="1"/>
    <col min="16" max="17" width="6.46484375" customWidth="1"/>
    <col min="18" max="19" width="7.1328125" customWidth="1"/>
    <col min="20" max="21" width="9" customWidth="1"/>
    <col min="22" max="22" width="8.1328125" customWidth="1"/>
    <col min="23" max="23" width="9.1328125"/>
    <col min="24" max="25" width="9.1328125" hidden="1" customWidth="1"/>
    <col min="26" max="26" width="0" hidden="1" customWidth="1"/>
  </cols>
  <sheetData>
    <row r="1" spans="1:26" x14ac:dyDescent="0.25">
      <c r="T1" s="223" t="s">
        <v>69</v>
      </c>
      <c r="U1" s="223"/>
      <c r="V1" s="223"/>
    </row>
    <row r="2" spans="1:26" s="4" customFormat="1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ASC(LEFT(MID(CELL("filename",A2),FIND("]",CELL("filename",A2))+1,255),2))</f>
        <v>26</v>
      </c>
      <c r="Y2" s="4" t="s">
        <v>51</v>
      </c>
    </row>
    <row r="3" spans="1:26" s="4" customFormat="1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52</v>
      </c>
    </row>
    <row r="4" spans="1:26" s="4" customFormat="1" ht="2" customHeight="1" x14ac:dyDescent="0.25">
      <c r="M4" s="5"/>
      <c r="Q4" s="5"/>
    </row>
    <row r="5" spans="1:26" s="4" customFormat="1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s="4" customFormat="1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s="4" customFormat="1" ht="11.25" customHeight="1" x14ac:dyDescent="0.25">
      <c r="B7" s="6" t="s">
        <v>16</v>
      </c>
      <c r="C7" s="79" t="str">
        <f ca="1">DBCS(MONTH(EDATE(C6, X2-1)))</f>
        <v>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s="4" customFormat="1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s="4" customFormat="1" ht="5" customHeight="1" x14ac:dyDescent="0.25"/>
    <row r="10" spans="1:26" s="4" customFormat="1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s="4" customFormat="1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s="4" customFormat="1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s="4" customFormat="1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12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s="4" customFormat="1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IF(J14+'２５か月目'!M14&gt;L14,L14,J14+'２５か月目'!M14)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G14+'２５か月目'!P14</f>
        <v>0</v>
      </c>
      <c r="Q14" s="100">
        <f>+(Z14+'１か月目'!Z14+'２か月目'!Z14+'３か月目'!Z14+'４か月目'!Z14+'５か月目'!Z14+'６か月目'!Z14+'７か月目'!Z14+'８か月目'!Z14+'９か月目'!Z14+'１０か月目'!Z14+'１１か月目'!Z14+'１２か月目'!Z14+'１３か月目'!Z14+'１４か月目'!Z14+'１５か月目'!Z14+'１６か月目'!Z14+'１７か月目'!Z14+'１８か月目'!Z14+'１９か月目'!Z14+'２０か月目'!Z14+'２１か月目'!Z14+'２２か月目'!Z14+'２３か月目'!Z14+'２４か月目'!Z14+'２５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+'６か月目'!D14+'７か月目'!D14+'８か月目'!D14+'９か月目'!D14+'１０か月目'!D14+'１１か月目'!D14+'１２か月目'!D14+'１３か月目'!D14+'１４か月目'!D14+'１５か月目'!D14+'１６か月目'!D14+'１７か月目'!D14+'１８か月目'!D14+'１９か月目'!D14+'２０か月目'!D14+'２１か月目'!D14+'２２か月目'!D14+'２３か月目'!D14+'２４か月目'!D14+'２５か月目'!D14)</f>
        <v>0</v>
      </c>
      <c r="Z14" s="124">
        <f>+D14-I14</f>
        <v>0</v>
      </c>
    </row>
    <row r="15" spans="1:26" s="4" customFormat="1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IF(J15+'２５か月目'!M15&gt;L15,L15,J15+'２５か月目'!M15)</f>
        <v>0</v>
      </c>
      <c r="N15" s="117" t="str">
        <f t="shared" si="0"/>
        <v/>
      </c>
      <c r="O15" s="181"/>
      <c r="P15" s="101">
        <f>G15+'２５か月目'!P15</f>
        <v>0</v>
      </c>
      <c r="Q15" s="101">
        <f>+(Z15+'１か月目'!Z15+'２か月目'!Z15+'３か月目'!Z15+'４か月目'!Z15+'５か月目'!Z15+'６か月目'!Z15+'７か月目'!Z15+'８か月目'!Z15+'９か月目'!Z15+'１０か月目'!Z15+'１１か月目'!Z15+'１２か月目'!Z15+'１３か月目'!Z15+'１４か月目'!Z15+'１５か月目'!Z15+'１６か月目'!Z15+'１７か月目'!Z15+'１８か月目'!Z15+'１９か月目'!Z15+'２０か月目'!Z15+'２１か月目'!Z15+'２２か月目'!Z15+'２３か月目'!Z15+'２４か月目'!Z15+'２５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+'６か月目'!D15+'７か月目'!D15+'８か月目'!D15+'９か月目'!D15+'１０か月目'!D15+'１１か月目'!D15+'１２か月目'!D15+'１３か月目'!D15+'１４か月目'!D15+'１５か月目'!D15+'１６か月目'!D15+'１７か月目'!D15+'１８か月目'!D15+'１９か月目'!D15+'２０か月目'!D15+'２１か月目'!D15+'２２か月目'!D15+'２３か月目'!D15+'２４か月目'!D15+'２５か月目'!D15)</f>
        <v>0</v>
      </c>
      <c r="Z15" s="4">
        <f t="shared" ref="Z15:Z53" si="4">+D15-I15</f>
        <v>0</v>
      </c>
    </row>
    <row r="16" spans="1:26" s="4" customFormat="1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IF(J16+'２５か月目'!M16&gt;L16,L16,J16+'２５か月目'!M16)</f>
        <v>0</v>
      </c>
      <c r="N16" s="118" t="str">
        <f t="shared" si="0"/>
        <v/>
      </c>
      <c r="O16" s="180" t="str">
        <f>IF(AND(N16="",N17=""),"",IF(AND(N16&gt;=80,N17&gt;=80),"可","否"))</f>
        <v/>
      </c>
      <c r="P16" s="102">
        <f>G16+'２５か月目'!P16</f>
        <v>0</v>
      </c>
      <c r="Q16" s="102">
        <f>+(Z16+'１か月目'!Z16+'２か月目'!Z16+'３か月目'!Z16+'４か月目'!Z16+'５か月目'!Z16+'６か月目'!Z16+'７か月目'!Z16+'８か月目'!Z16+'９か月目'!Z16+'１０か月目'!Z16+'１１か月目'!Z16+'１２か月目'!Z16+'１３か月目'!Z16+'１４か月目'!Z16+'１５か月目'!Z16+'１６か月目'!Z16+'１７か月目'!Z16+'１８か月目'!Z16+'１９か月目'!Z16+'２０か月目'!Z16+'２１か月目'!Z16+'２２か月目'!Z16+'２３か月目'!Z16+'２４か月目'!Z16+'２５か月目'!Z16)-P16</f>
        <v>0</v>
      </c>
      <c r="R16" s="102">
        <f t="shared" ref="R16:R53" si="5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+'６か月目'!D16+'７か月目'!D16+'８か月目'!D16+'９か月目'!D16+'１０か月目'!D16+'１１か月目'!D16+'１２か月目'!D16+'１３か月目'!D16+'１４か月目'!D16+'１５か月目'!D16+'１６か月目'!D16+'１７か月目'!D16+'１８か月目'!D16+'１９か月目'!D16+'２０か月目'!D16+'２１か月目'!D16+'２２か月目'!D16+'２３か月目'!D16+'２４か月目'!D16+'２５か月目'!D16)</f>
        <v>0</v>
      </c>
      <c r="Z16" s="4">
        <f t="shared" si="4"/>
        <v>0</v>
      </c>
    </row>
    <row r="17" spans="1:26" s="4" customFormat="1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IF(J17+'２５か月目'!M17&gt;L17,L17,J17+'２５か月目'!M17)</f>
        <v>0</v>
      </c>
      <c r="N17" s="117" t="str">
        <f t="shared" si="0"/>
        <v/>
      </c>
      <c r="O17" s="181"/>
      <c r="P17" s="101">
        <f>G17+'２５か月目'!P17</f>
        <v>0</v>
      </c>
      <c r="Q17" s="101">
        <f>+(Z17+'１か月目'!Z17+'２か月目'!Z17+'３か月目'!Z17+'４か月目'!Z17+'５か月目'!Z17+'６か月目'!Z17+'７か月目'!Z17+'８か月目'!Z17+'９か月目'!Z17+'１０か月目'!Z17+'１１か月目'!Z17+'１２か月目'!Z17+'１３か月目'!Z17+'１４か月目'!Z17+'１５か月目'!Z17+'１６か月目'!Z17+'１７か月目'!Z17+'１８か月目'!Z17+'１９か月目'!Z17+'２０か月目'!Z17+'２１か月目'!Z17+'２２か月目'!Z17+'２３か月目'!Z17+'２４か月目'!Z17+'２５か月目'!Z17)-P17</f>
        <v>0</v>
      </c>
      <c r="R17" s="101">
        <f t="shared" si="5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+'６か月目'!D17+'７か月目'!D17+'８か月目'!D17+'９か月目'!D17+'１０か月目'!D17+'１１か月目'!D17+'１２か月目'!D17+'１３か月目'!D17+'１４か月目'!D17+'１５か月目'!D17+'１６か月目'!D17+'１７か月目'!D17+'１８か月目'!D17+'１９か月目'!D17+'２０か月目'!D17+'２１か月目'!D17+'２２か月目'!D17+'２３か月目'!D17+'２４か月目'!D17+'２５か月目'!D17)</f>
        <v>0</v>
      </c>
      <c r="Z17" s="4">
        <f t="shared" si="4"/>
        <v>0</v>
      </c>
    </row>
    <row r="18" spans="1:26" s="4" customFormat="1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IF(J18+'２５か月目'!M18&gt;L18,L18,J18+'２５か月目'!M18)</f>
        <v>0</v>
      </c>
      <c r="N18" s="118" t="str">
        <f t="shared" si="0"/>
        <v/>
      </c>
      <c r="O18" s="180" t="str">
        <f>IF(AND(N18="",N19=""),"",IF(AND(N18&gt;=80,N19&gt;=80),"可","否"))</f>
        <v/>
      </c>
      <c r="P18" s="102">
        <f>G18+'２５か月目'!P18</f>
        <v>0</v>
      </c>
      <c r="Q18" s="102">
        <f>+(Z18+'１か月目'!Z18+'２か月目'!Z18+'３か月目'!Z18+'４か月目'!Z18+'５か月目'!Z18+'６か月目'!Z18+'７か月目'!Z18+'８か月目'!Z18+'９か月目'!Z18+'１０か月目'!Z18+'１１か月目'!Z18+'１２か月目'!Z18+'１３か月目'!Z18+'１４か月目'!Z18+'１５か月目'!Z18+'１６か月目'!Z18+'１７か月目'!Z18+'１８か月目'!Z18+'１９か月目'!Z18+'２０か月目'!Z18+'２１か月目'!Z18+'２２か月目'!Z18+'２３か月目'!Z18+'２４か月目'!Z18+'２５か月目'!Z18)-P18</f>
        <v>0</v>
      </c>
      <c r="R18" s="102">
        <f t="shared" si="5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+'６か月目'!D18+'７か月目'!D18+'８か月目'!D18+'９か月目'!D18+'１０か月目'!D18+'１１か月目'!D18+'１２か月目'!D18+'１３か月目'!D18+'１４か月目'!D18+'１５か月目'!D18+'１６か月目'!D18+'１７か月目'!D18+'１８か月目'!D18+'１９か月目'!D18+'２０か月目'!D18+'２１か月目'!D18+'２２か月目'!D18+'２３か月目'!D18+'２４か月目'!D18+'２５か月目'!D18)</f>
        <v>0</v>
      </c>
      <c r="Z18" s="4">
        <f t="shared" si="4"/>
        <v>0</v>
      </c>
    </row>
    <row r="19" spans="1:26" s="4" customFormat="1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IF(J19+'２５か月目'!M19&gt;L19,L19,J19+'２５か月目'!M19)</f>
        <v>0</v>
      </c>
      <c r="N19" s="117" t="str">
        <f t="shared" si="0"/>
        <v/>
      </c>
      <c r="O19" s="181"/>
      <c r="P19" s="101">
        <f>G19+'２５か月目'!P19</f>
        <v>0</v>
      </c>
      <c r="Q19" s="101">
        <f>+(Z19+'１か月目'!Z19+'２か月目'!Z19+'３か月目'!Z19+'４か月目'!Z19+'５か月目'!Z19+'６か月目'!Z19+'７か月目'!Z19+'８か月目'!Z19+'９か月目'!Z19+'１０か月目'!Z19+'１１か月目'!Z19+'１２か月目'!Z19+'１３か月目'!Z19+'１４か月目'!Z19+'１５か月目'!Z19+'１６か月目'!Z19+'１７か月目'!Z19+'１８か月目'!Z19+'１９か月目'!Z19+'２０か月目'!Z19+'２１か月目'!Z19+'２２か月目'!Z19+'２３か月目'!Z19+'２４か月目'!Z19+'２５か月目'!Z19)-P19</f>
        <v>0</v>
      </c>
      <c r="R19" s="101">
        <f t="shared" si="5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+'６か月目'!D19+'７か月目'!D19+'８か月目'!D19+'９か月目'!D19+'１０か月目'!D19+'１１か月目'!D19+'１２か月目'!D19+'１３か月目'!D19+'１４か月目'!D19+'１５か月目'!D19+'１６か月目'!D19+'１７か月目'!D19+'１８か月目'!D19+'１９か月目'!D19+'２０か月目'!D19+'２１か月目'!D19+'２２か月目'!D19+'２３か月目'!D19+'２４か月目'!D19+'２５か月目'!D19)</f>
        <v>0</v>
      </c>
      <c r="Z19" s="4">
        <f t="shared" si="4"/>
        <v>0</v>
      </c>
    </row>
    <row r="20" spans="1:26" s="4" customFormat="1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IF(J20+'２５か月目'!M20&gt;L20,L20,J20+'２５か月目'!M20)</f>
        <v>0</v>
      </c>
      <c r="N20" s="118" t="str">
        <f t="shared" si="0"/>
        <v/>
      </c>
      <c r="O20" s="180" t="str">
        <f>IF(AND(N20="",N21=""),"",IF(AND(N20&gt;=80,N21&gt;=80),"可","否"))</f>
        <v/>
      </c>
      <c r="P20" s="102">
        <f>G20+'２５か月目'!P20</f>
        <v>0</v>
      </c>
      <c r="Q20" s="102">
        <f>+(Z20+'１か月目'!Z20+'２か月目'!Z20+'３か月目'!Z20+'４か月目'!Z20+'５か月目'!Z20+'６か月目'!Z20+'７か月目'!Z20+'８か月目'!Z20+'９か月目'!Z20+'１０か月目'!Z20+'１１か月目'!Z20+'１２か月目'!Z20+'１３か月目'!Z20+'１４か月目'!Z20+'１５か月目'!Z20+'１６か月目'!Z20+'１７か月目'!Z20+'１８か月目'!Z20+'１９か月目'!Z20+'２０か月目'!Z20+'２１か月目'!Z20+'２２か月目'!Z20+'２３か月目'!Z20+'２４か月目'!Z20+'２５か月目'!Z20)-P20</f>
        <v>0</v>
      </c>
      <c r="R20" s="102">
        <f t="shared" si="5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+'６か月目'!D20+'７か月目'!D20+'８か月目'!D20+'９か月目'!D20+'１０か月目'!D20+'１１か月目'!D20+'１２か月目'!D20+'１３か月目'!D20+'１４か月目'!D20+'１５か月目'!D20+'１６か月目'!D20+'１７か月目'!D20+'１８か月目'!D20+'１９か月目'!D20+'２０か月目'!D20+'２１か月目'!D20+'２２か月目'!D20+'２３か月目'!D20+'２４か月目'!D20+'２５か月目'!D20)</f>
        <v>0</v>
      </c>
      <c r="Z20" s="4">
        <f t="shared" si="4"/>
        <v>0</v>
      </c>
    </row>
    <row r="21" spans="1:26" s="4" customFormat="1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IF(J21+'２５か月目'!M21&gt;L21,L21,J21+'２５か月目'!M21)</f>
        <v>0</v>
      </c>
      <c r="N21" s="117" t="str">
        <f t="shared" si="0"/>
        <v/>
      </c>
      <c r="O21" s="181"/>
      <c r="P21" s="101">
        <f>G21+'２５か月目'!P21</f>
        <v>0</v>
      </c>
      <c r="Q21" s="101">
        <f>+(Z21+'１か月目'!Z21+'２か月目'!Z21+'３か月目'!Z21+'４か月目'!Z21+'５か月目'!Z21+'６か月目'!Z21+'７か月目'!Z21+'８か月目'!Z21+'９か月目'!Z21+'１０か月目'!Z21+'１１か月目'!Z21+'１２か月目'!Z21+'１３か月目'!Z21+'１４か月目'!Z21+'１５か月目'!Z21+'１６か月目'!Z21+'１７か月目'!Z21+'１８か月目'!Z21+'１９か月目'!Z21+'２０か月目'!Z21+'２１か月目'!Z21+'２２か月目'!Z21+'２３か月目'!Z21+'２４か月目'!Z21+'２５か月目'!Z21)-P21</f>
        <v>0</v>
      </c>
      <c r="R21" s="101">
        <f t="shared" si="5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+'６か月目'!D21+'７か月目'!D21+'８か月目'!D21+'９か月目'!D21+'１０か月目'!D21+'１１か月目'!D21+'１２か月目'!D21+'１３か月目'!D21+'１４か月目'!D21+'１５か月目'!D21+'１６か月目'!D21+'１７か月目'!D21+'１８か月目'!D21+'１９か月目'!D21+'２０か月目'!D21+'２１か月目'!D21+'２２か月目'!D21+'２３か月目'!D21+'２４か月目'!D21+'２５か月目'!D21)</f>
        <v>0</v>
      </c>
      <c r="Z21" s="4">
        <f t="shared" si="4"/>
        <v>0</v>
      </c>
    </row>
    <row r="22" spans="1:26" s="4" customFormat="1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IF(J22+'２５か月目'!M22&gt;L22,L22,J22+'２５か月目'!M22)</f>
        <v>0</v>
      </c>
      <c r="N22" s="118" t="str">
        <f t="shared" si="0"/>
        <v/>
      </c>
      <c r="O22" s="180" t="str">
        <f>IF(AND(N22="",N23=""),"",IF(AND(N22&gt;=80,N23&gt;=80),"可","否"))</f>
        <v/>
      </c>
      <c r="P22" s="102">
        <f>G22+'２５か月目'!P22</f>
        <v>0</v>
      </c>
      <c r="Q22" s="102">
        <f>+(Z22+'１か月目'!Z22+'２か月目'!Z22+'３か月目'!Z22+'４か月目'!Z22+'５か月目'!Z22+'６か月目'!Z22+'７か月目'!Z22+'８か月目'!Z22+'９か月目'!Z22+'１０か月目'!Z22+'１１か月目'!Z22+'１２か月目'!Z22+'１３か月目'!Z22+'１４か月目'!Z22+'１５か月目'!Z22+'１６か月目'!Z22+'１７か月目'!Z22+'１８か月目'!Z22+'１９か月目'!Z22+'２０か月目'!Z22+'２１か月目'!Z22+'２２か月目'!Z22+'２３か月目'!Z22+'２４か月目'!Z22+'２５か月目'!Z22)-P22</f>
        <v>0</v>
      </c>
      <c r="R22" s="102">
        <f t="shared" si="5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+'６か月目'!D22+'７か月目'!D22+'８か月目'!D22+'９か月目'!D22+'１０か月目'!D22+'１１か月目'!D22+'１２か月目'!D22+'１３か月目'!D22+'１４か月目'!D22+'１５か月目'!D22+'１６か月目'!D22+'１７か月目'!D22+'１８か月目'!D22+'１９か月目'!D22+'２０か月目'!D22+'２１か月目'!D22+'２２か月目'!D22+'２３か月目'!D22+'２４か月目'!D22+'２５か月目'!D22)</f>
        <v>0</v>
      </c>
      <c r="Z22" s="4">
        <f t="shared" si="4"/>
        <v>0</v>
      </c>
    </row>
    <row r="23" spans="1:26" s="4" customFormat="1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IF(J23+'２５か月目'!M23&gt;L23,L23,J23+'２５か月目'!M23)</f>
        <v>0</v>
      </c>
      <c r="N23" s="117" t="str">
        <f t="shared" si="0"/>
        <v/>
      </c>
      <c r="O23" s="181"/>
      <c r="P23" s="101">
        <f>G23+'２５か月目'!P23</f>
        <v>0</v>
      </c>
      <c r="Q23" s="101">
        <f>+(Z23+'１か月目'!Z23+'２か月目'!Z23+'３か月目'!Z23+'４か月目'!Z23+'５か月目'!Z23+'６か月目'!Z23+'７か月目'!Z23+'８か月目'!Z23+'９か月目'!Z23+'１０か月目'!Z23+'１１か月目'!Z23+'１２か月目'!Z23+'１３か月目'!Z23+'１４か月目'!Z23+'１５か月目'!Z23+'１６か月目'!Z23+'１７か月目'!Z23+'１８か月目'!Z23+'１９か月目'!Z23+'２０か月目'!Z23+'２１か月目'!Z23+'２２か月目'!Z23+'２３か月目'!Z23+'２４か月目'!Z23+'２５か月目'!Z23)-P23</f>
        <v>0</v>
      </c>
      <c r="R23" s="101">
        <f t="shared" si="5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+'６か月目'!D23+'７か月目'!D23+'８か月目'!D23+'９か月目'!D23+'１０か月目'!D23+'１１か月目'!D23+'１２か月目'!D23+'１３か月目'!D23+'１４か月目'!D23+'１５か月目'!D23+'１６か月目'!D23+'１７か月目'!D23+'１８か月目'!D23+'１９か月目'!D23+'２０か月目'!D23+'２１か月目'!D23+'２２か月目'!D23+'２３か月目'!D23+'２４か月目'!D23+'２５か月目'!D23)</f>
        <v>0</v>
      </c>
      <c r="Z23" s="4">
        <f t="shared" si="4"/>
        <v>0</v>
      </c>
    </row>
    <row r="24" spans="1:26" s="4" customFormat="1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IF(J24+'２５か月目'!M24&gt;L24,L24,J24+'２５か月目'!M24)</f>
        <v>0</v>
      </c>
      <c r="N24" s="118" t="str">
        <f t="shared" si="0"/>
        <v/>
      </c>
      <c r="O24" s="180" t="str">
        <f>IF(AND(N24="",N25=""),"",IF(AND(N24&gt;=80,N25&gt;=80),"可","否"))</f>
        <v/>
      </c>
      <c r="P24" s="102">
        <f>G24+'２５か月目'!P24</f>
        <v>0</v>
      </c>
      <c r="Q24" s="102">
        <f>+(Z24+'１か月目'!Z24+'２か月目'!Z24+'３か月目'!Z24+'４か月目'!Z24+'５か月目'!Z24+'６か月目'!Z24+'７か月目'!Z24+'８か月目'!Z24+'９か月目'!Z24+'１０か月目'!Z24+'１１か月目'!Z24+'１２か月目'!Z24+'１３か月目'!Z24+'１４か月目'!Z24+'１５か月目'!Z24+'１６か月目'!Z24+'１７か月目'!Z24+'１８か月目'!Z24+'１９か月目'!Z24+'２０か月目'!Z24+'２１か月目'!Z24+'２２か月目'!Z24+'２３か月目'!Z24+'２４か月目'!Z24+'２５か月目'!Z24)-P24</f>
        <v>0</v>
      </c>
      <c r="R24" s="102">
        <f t="shared" si="5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+'６か月目'!D24+'７か月目'!D24+'８か月目'!D24+'９か月目'!D24+'１０か月目'!D24+'１１か月目'!D24+'１２か月目'!D24+'１３か月目'!D24+'１４か月目'!D24+'１５か月目'!D24+'１６か月目'!D24+'１７か月目'!D24+'１８か月目'!D24+'１９か月目'!D24+'２０か月目'!D24+'２１か月目'!D24+'２２か月目'!D24+'２３か月目'!D24+'２４か月目'!D24+'２５か月目'!D24)</f>
        <v>0</v>
      </c>
      <c r="Z24" s="4">
        <f t="shared" si="4"/>
        <v>0</v>
      </c>
    </row>
    <row r="25" spans="1:26" s="4" customFormat="1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IF(J25+'２５か月目'!M25&gt;L25,L25,J25+'２５か月目'!M25)</f>
        <v>0</v>
      </c>
      <c r="N25" s="117" t="str">
        <f t="shared" si="0"/>
        <v/>
      </c>
      <c r="O25" s="181"/>
      <c r="P25" s="101">
        <f>G25+'２５か月目'!P25</f>
        <v>0</v>
      </c>
      <c r="Q25" s="101">
        <f>+(Z25+'１か月目'!Z25+'２か月目'!Z25+'３か月目'!Z25+'４か月目'!Z25+'５か月目'!Z25+'６か月目'!Z25+'７か月目'!Z25+'８か月目'!Z25+'９か月目'!Z25+'１０か月目'!Z25+'１１か月目'!Z25+'１２か月目'!Z25+'１３か月目'!Z25+'１４か月目'!Z25+'１５か月目'!Z25+'１６か月目'!Z25+'１７か月目'!Z25+'１８か月目'!Z25+'１９か月目'!Z25+'２０か月目'!Z25+'２１か月目'!Z25+'２２か月目'!Z25+'２３か月目'!Z25+'２４か月目'!Z25+'２５か月目'!Z25)-P25</f>
        <v>0</v>
      </c>
      <c r="R25" s="101">
        <f t="shared" si="5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+'６か月目'!D25+'７か月目'!D25+'８か月目'!D25+'９か月目'!D25+'１０か月目'!D25+'１１か月目'!D25+'１２か月目'!D25+'１３か月目'!D25+'１４か月目'!D25+'１５か月目'!D25+'１６か月目'!D25+'１７か月目'!D25+'１８か月目'!D25+'１９か月目'!D25+'２０か月目'!D25+'２１か月目'!D25+'２２か月目'!D25+'２３か月目'!D25+'２４か月目'!D25+'２５か月目'!D25)</f>
        <v>0</v>
      </c>
      <c r="Z25" s="4">
        <f t="shared" si="4"/>
        <v>0</v>
      </c>
    </row>
    <row r="26" spans="1:26" s="4" customFormat="1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IF(J26+'２５か月目'!M26&gt;L26,L26,J26+'２５か月目'!M26)</f>
        <v>0</v>
      </c>
      <c r="N26" s="118" t="str">
        <f t="shared" si="0"/>
        <v/>
      </c>
      <c r="O26" s="180" t="str">
        <f>IF(AND(N26="",N27=""),"",IF(AND(N26&gt;=80,N27&gt;=80),"可","否"))</f>
        <v/>
      </c>
      <c r="P26" s="102">
        <f>G26+'２５か月目'!P26</f>
        <v>0</v>
      </c>
      <c r="Q26" s="102">
        <f>+(Z26+'１か月目'!Z26+'２か月目'!Z26+'３か月目'!Z26+'４か月目'!Z26+'５か月目'!Z26+'６か月目'!Z26+'７か月目'!Z26+'８か月目'!Z26+'９か月目'!Z26+'１０か月目'!Z26+'１１か月目'!Z26+'１２か月目'!Z26+'１３か月目'!Z26+'１４か月目'!Z26+'１５か月目'!Z26+'１６か月目'!Z26+'１７か月目'!Z26+'１８か月目'!Z26+'１９か月目'!Z26+'２０か月目'!Z26+'２１か月目'!Z26+'２２か月目'!Z26+'２３か月目'!Z26+'２４か月目'!Z26+'２５か月目'!Z26)-P26</f>
        <v>0</v>
      </c>
      <c r="R26" s="102">
        <f t="shared" si="5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+'６か月目'!D26+'７か月目'!D26+'８か月目'!D26+'９か月目'!D26+'１０か月目'!D26+'１１か月目'!D26+'１２か月目'!D26+'１３か月目'!D26+'１４か月目'!D26+'１５か月目'!D26+'１６か月目'!D26+'１７か月目'!D26+'１８か月目'!D26+'１９か月目'!D26+'２０か月目'!D26+'２１か月目'!D26+'２２か月目'!D26+'２３か月目'!D26+'２４か月目'!D26+'２５か月目'!D26)</f>
        <v>0</v>
      </c>
      <c r="Z26" s="4">
        <f t="shared" si="4"/>
        <v>0</v>
      </c>
    </row>
    <row r="27" spans="1:26" s="4" customFormat="1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IF(J27+'２５か月目'!M27&gt;L27,L27,J27+'２５か月目'!M27)</f>
        <v>0</v>
      </c>
      <c r="N27" s="117" t="str">
        <f t="shared" si="0"/>
        <v/>
      </c>
      <c r="O27" s="181"/>
      <c r="P27" s="101">
        <f>G27+'２５か月目'!P27</f>
        <v>0</v>
      </c>
      <c r="Q27" s="101">
        <f>+(Z27+'１か月目'!Z27+'２か月目'!Z27+'３か月目'!Z27+'４か月目'!Z27+'５か月目'!Z27+'６か月目'!Z27+'７か月目'!Z27+'８か月目'!Z27+'９か月目'!Z27+'１０か月目'!Z27+'１１か月目'!Z27+'１２か月目'!Z27+'１３か月目'!Z27+'１４か月目'!Z27+'１５か月目'!Z27+'１６か月目'!Z27+'１７か月目'!Z27+'１８か月目'!Z27+'１９か月目'!Z27+'２０か月目'!Z27+'２１か月目'!Z27+'２２か月目'!Z27+'２３か月目'!Z27+'２４か月目'!Z27+'２５か月目'!Z27)-P27</f>
        <v>0</v>
      </c>
      <c r="R27" s="101">
        <f t="shared" si="5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+'６か月目'!D27+'７か月目'!D27+'８か月目'!D27+'９か月目'!D27+'１０か月目'!D27+'１１か月目'!D27+'１２か月目'!D27+'１３か月目'!D27+'１４か月目'!D27+'１５か月目'!D27+'１６か月目'!D27+'１７か月目'!D27+'１８か月目'!D27+'１９か月目'!D27+'２０か月目'!D27+'２１か月目'!D27+'２２か月目'!D27+'２３か月目'!D27+'２４か月目'!D27+'２５か月目'!D27)</f>
        <v>0</v>
      </c>
      <c r="Z27" s="4">
        <f t="shared" si="4"/>
        <v>0</v>
      </c>
    </row>
    <row r="28" spans="1:26" s="4" customFormat="1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IF(J28+'２５か月目'!M28&gt;L28,L28,J28+'２５か月目'!M28)</f>
        <v>0</v>
      </c>
      <c r="N28" s="118" t="str">
        <f t="shared" si="0"/>
        <v/>
      </c>
      <c r="O28" s="180" t="str">
        <f>IF(AND(N28="",N29=""),"",IF(AND(N28&gt;=80,N29&gt;=80),"可","否"))</f>
        <v/>
      </c>
      <c r="P28" s="102">
        <f>G28+'２５か月目'!P28</f>
        <v>0</v>
      </c>
      <c r="Q28" s="102">
        <f>+(Z28+'１か月目'!Z28+'２か月目'!Z28+'３か月目'!Z28+'４か月目'!Z28+'５か月目'!Z28+'６か月目'!Z28+'７か月目'!Z28+'８か月目'!Z28+'９か月目'!Z28+'１０か月目'!Z28+'１１か月目'!Z28+'１２か月目'!Z28+'１３か月目'!Z28+'１４か月目'!Z28+'１５か月目'!Z28+'１６か月目'!Z28+'１７か月目'!Z28+'１８か月目'!Z28+'１９か月目'!Z28+'２０か月目'!Z28+'２１か月目'!Z28+'２２か月目'!Z28+'２３か月目'!Z28+'２４か月目'!Z28+'２５か月目'!Z28)-P28</f>
        <v>0</v>
      </c>
      <c r="R28" s="102">
        <f t="shared" si="5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+'６か月目'!D28+'７か月目'!D28+'８か月目'!D28+'９か月目'!D28+'１０か月目'!D28+'１１か月目'!D28+'１２か月目'!D28+'１３か月目'!D28+'１４か月目'!D28+'１５か月目'!D28+'１６か月目'!D28+'１７か月目'!D28+'１８か月目'!D28+'１９か月目'!D28+'２０か月目'!D28+'２１か月目'!D28+'２２か月目'!D28+'２３か月目'!D28+'２４か月目'!D28+'２５か月目'!D28)</f>
        <v>0</v>
      </c>
      <c r="Z28" s="4">
        <f t="shared" si="4"/>
        <v>0</v>
      </c>
    </row>
    <row r="29" spans="1:26" s="4" customFormat="1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IF(J29+'２５か月目'!M29&gt;L29,L29,J29+'２５か月目'!M29)</f>
        <v>0</v>
      </c>
      <c r="N29" s="117" t="str">
        <f t="shared" si="0"/>
        <v/>
      </c>
      <c r="O29" s="181"/>
      <c r="P29" s="101">
        <f>G29+'２５か月目'!P29</f>
        <v>0</v>
      </c>
      <c r="Q29" s="101">
        <f>+(Z29+'１か月目'!Z29+'２か月目'!Z29+'３か月目'!Z29+'４か月目'!Z29+'５か月目'!Z29+'６か月目'!Z29+'７か月目'!Z29+'８か月目'!Z29+'９か月目'!Z29+'１０か月目'!Z29+'１１か月目'!Z29+'１２か月目'!Z29+'１３か月目'!Z29+'１４か月目'!Z29+'１５か月目'!Z29+'１６か月目'!Z29+'１７か月目'!Z29+'１８か月目'!Z29+'１９か月目'!Z29+'２０か月目'!Z29+'２１か月目'!Z29+'２２か月目'!Z29+'２３か月目'!Z29+'２４か月目'!Z29+'２５か月目'!Z29)-P29</f>
        <v>0</v>
      </c>
      <c r="R29" s="101">
        <f t="shared" si="5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+'６か月目'!D29+'７か月目'!D29+'８か月目'!D29+'９か月目'!D29+'１０か月目'!D29+'１１か月目'!D29+'１２か月目'!D29+'１３か月目'!D29+'１４か月目'!D29+'１５か月目'!D29+'１６か月目'!D29+'１７か月目'!D29+'１８か月目'!D29+'１９か月目'!D29+'２０か月目'!D29+'２１か月目'!D29+'２２か月目'!D29+'２３か月目'!D29+'２４か月目'!D29+'２５か月目'!D29)</f>
        <v>0</v>
      </c>
      <c r="Z29" s="4">
        <f t="shared" si="4"/>
        <v>0</v>
      </c>
    </row>
    <row r="30" spans="1:26" s="4" customFormat="1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IF(J30+'２５か月目'!M30&gt;L30,L30,J30+'２５か月目'!M30)</f>
        <v>0</v>
      </c>
      <c r="N30" s="118" t="str">
        <f t="shared" si="0"/>
        <v/>
      </c>
      <c r="O30" s="180" t="str">
        <f>IF(AND(N30="",N31=""),"",IF(AND(N30&gt;=80,N31&gt;=80),"可","否"))</f>
        <v/>
      </c>
      <c r="P30" s="102">
        <f>G30+'２５か月目'!P30</f>
        <v>0</v>
      </c>
      <c r="Q30" s="102">
        <f>+(Z30+'１か月目'!Z30+'２か月目'!Z30+'３か月目'!Z30+'４か月目'!Z30+'５か月目'!Z30+'６か月目'!Z30+'７か月目'!Z30+'８か月目'!Z30+'９か月目'!Z30+'１０か月目'!Z30+'１１か月目'!Z30+'１２か月目'!Z30+'１３か月目'!Z30+'１４か月目'!Z30+'１５か月目'!Z30+'１６か月目'!Z30+'１７か月目'!Z30+'１８か月目'!Z30+'１９か月目'!Z30+'２０か月目'!Z30+'２１か月目'!Z30+'２２か月目'!Z30+'２３か月目'!Z30+'２４か月目'!Z30+'２５か月目'!Z30)-P30</f>
        <v>0</v>
      </c>
      <c r="R30" s="102">
        <f t="shared" si="5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+'６か月目'!D30+'７か月目'!D30+'８か月目'!D30+'９か月目'!D30+'１０か月目'!D30+'１１か月目'!D30+'１２か月目'!D30+'１３か月目'!D30+'１４か月目'!D30+'１５か月目'!D30+'１６か月目'!D30+'１７か月目'!D30+'１８か月目'!D30+'１９か月目'!D30+'２０か月目'!D30+'２１か月目'!D30+'２２か月目'!D30+'２３か月目'!D30+'２４か月目'!D30+'２５か月目'!D30)</f>
        <v>0</v>
      </c>
      <c r="Z30" s="4">
        <f t="shared" si="4"/>
        <v>0</v>
      </c>
    </row>
    <row r="31" spans="1:26" s="4" customFormat="1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IF(J31+'２５か月目'!M31&gt;L31,L31,J31+'２５か月目'!M31)</f>
        <v>0</v>
      </c>
      <c r="N31" s="117" t="str">
        <f t="shared" si="0"/>
        <v/>
      </c>
      <c r="O31" s="181"/>
      <c r="P31" s="101">
        <f>G31+'２５か月目'!P31</f>
        <v>0</v>
      </c>
      <c r="Q31" s="101">
        <f>+(Z31+'１か月目'!Z31+'２か月目'!Z31+'３か月目'!Z31+'４か月目'!Z31+'５か月目'!Z31+'６か月目'!Z31+'７か月目'!Z31+'８か月目'!Z31+'９か月目'!Z31+'１０か月目'!Z31+'１１か月目'!Z31+'１２か月目'!Z31+'１３か月目'!Z31+'１４か月目'!Z31+'１５か月目'!Z31+'１６か月目'!Z31+'１７か月目'!Z31+'１８か月目'!Z31+'１９か月目'!Z31+'２０か月目'!Z31+'２１か月目'!Z31+'２２か月目'!Z31+'２３か月目'!Z31+'２４か月目'!Z31+'２５か月目'!Z31)-P31</f>
        <v>0</v>
      </c>
      <c r="R31" s="101">
        <f t="shared" si="5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+'６か月目'!D31+'７か月目'!D31+'８か月目'!D31+'９か月目'!D31+'１０か月目'!D31+'１１か月目'!D31+'１２か月目'!D31+'１３か月目'!D31+'１４か月目'!D31+'１５か月目'!D31+'１６か月目'!D31+'１７か月目'!D31+'１８か月目'!D31+'１９か月目'!D31+'２０か月目'!D31+'２１か月目'!D31+'２２か月目'!D31+'２３か月目'!D31+'２４か月目'!D31+'２５か月目'!D31)</f>
        <v>0</v>
      </c>
      <c r="Z31" s="4">
        <f t="shared" si="4"/>
        <v>0</v>
      </c>
    </row>
    <row r="32" spans="1:26" s="4" customFormat="1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IF(J32+'２５か月目'!M32&gt;L32,L32,J32+'２５か月目'!M32)</f>
        <v>0</v>
      </c>
      <c r="N32" s="118" t="str">
        <f t="shared" si="0"/>
        <v/>
      </c>
      <c r="O32" s="180" t="str">
        <f>IF(AND(N32="",N33=""),"",IF(AND(N32&gt;=80,N33&gt;=80),"可","否"))</f>
        <v/>
      </c>
      <c r="P32" s="102">
        <f>G32+'２５か月目'!P32</f>
        <v>0</v>
      </c>
      <c r="Q32" s="102">
        <f>+(Z32+'１か月目'!Z32+'２か月目'!Z32+'３か月目'!Z32+'４か月目'!Z32+'５か月目'!Z32+'６か月目'!Z32+'７か月目'!Z32+'８か月目'!Z32+'９か月目'!Z32+'１０か月目'!Z32+'１１か月目'!Z32+'１２か月目'!Z32+'１３か月目'!Z32+'１４か月目'!Z32+'１５か月目'!Z32+'１６か月目'!Z32+'１７か月目'!Z32+'１８か月目'!Z32+'１９か月目'!Z32+'２０か月目'!Z32+'２１か月目'!Z32+'２２か月目'!Z32+'２３か月目'!Z32+'２４か月目'!Z32+'２５か月目'!Z32)-P32</f>
        <v>0</v>
      </c>
      <c r="R32" s="102">
        <f t="shared" si="5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+'６か月目'!D32+'７か月目'!D32+'８か月目'!D32+'９か月目'!D32+'１０か月目'!D32+'１１か月目'!D32+'１２か月目'!D32+'１３か月目'!D32+'１４か月目'!D32+'１５か月目'!D32+'１６か月目'!D32+'１７か月目'!D32+'１８か月目'!D32+'１９か月目'!D32+'２０か月目'!D32+'２１か月目'!D32+'２２か月目'!D32+'２３か月目'!D32+'２４か月目'!D32+'２５か月目'!D32)</f>
        <v>0</v>
      </c>
      <c r="Z32" s="4">
        <f t="shared" si="4"/>
        <v>0</v>
      </c>
    </row>
    <row r="33" spans="1:26" s="4" customFormat="1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IF(J33+'２５か月目'!M33&gt;L33,L33,J33+'２５か月目'!M33)</f>
        <v>0</v>
      </c>
      <c r="N33" s="117" t="str">
        <f t="shared" si="0"/>
        <v/>
      </c>
      <c r="O33" s="181"/>
      <c r="P33" s="101">
        <f>G33+'２５か月目'!P33</f>
        <v>0</v>
      </c>
      <c r="Q33" s="101">
        <f>+(Z33+'１か月目'!Z33+'２か月目'!Z33+'３か月目'!Z33+'４か月目'!Z33+'５か月目'!Z33+'６か月目'!Z33+'７か月目'!Z33+'８か月目'!Z33+'９か月目'!Z33+'１０か月目'!Z33+'１１か月目'!Z33+'１２か月目'!Z33+'１３か月目'!Z33+'１４か月目'!Z33+'１５か月目'!Z33+'１６か月目'!Z33+'１７か月目'!Z33+'１８か月目'!Z33+'１９か月目'!Z33+'２０か月目'!Z33+'２１か月目'!Z33+'２２か月目'!Z33+'２３か月目'!Z33+'２４か月目'!Z33+'２５か月目'!Z33)-P33</f>
        <v>0</v>
      </c>
      <c r="R33" s="101">
        <f t="shared" si="5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+'６か月目'!D33+'７か月目'!D33+'８か月目'!D33+'９か月目'!D33+'１０か月目'!D33+'１１か月目'!D33+'１２か月目'!D33+'１３か月目'!D33+'１４か月目'!D33+'１５か月目'!D33+'１６か月目'!D33+'１７か月目'!D33+'１８か月目'!D33+'１９か月目'!D33+'２０か月目'!D33+'２１か月目'!D33+'２２か月目'!D33+'２３か月目'!D33+'２４か月目'!D33+'２５か月目'!D33)</f>
        <v>0</v>
      </c>
      <c r="Z33" s="4">
        <f t="shared" si="4"/>
        <v>0</v>
      </c>
    </row>
    <row r="34" spans="1:26" s="4" customFormat="1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IF(J34+'２５か月目'!M34&gt;L34,L34,J34+'２５か月目'!M34)</f>
        <v>0</v>
      </c>
      <c r="N34" s="118" t="str">
        <f t="shared" si="0"/>
        <v/>
      </c>
      <c r="O34" s="180" t="str">
        <f>IF(AND(N34="",N35=""),"",IF(AND(N34&gt;=80,N35&gt;=80),"可","否"))</f>
        <v/>
      </c>
      <c r="P34" s="102">
        <f>G34+'２５か月目'!P34</f>
        <v>0</v>
      </c>
      <c r="Q34" s="102">
        <f>+(Z34+'１か月目'!Z34+'２か月目'!Z34+'３か月目'!Z34+'４か月目'!Z34+'５か月目'!Z34+'６か月目'!Z34+'７か月目'!Z34+'８か月目'!Z34+'９か月目'!Z34+'１０か月目'!Z34+'１１か月目'!Z34+'１２か月目'!Z34+'１３か月目'!Z34+'１４か月目'!Z34+'１５か月目'!Z34+'１６か月目'!Z34+'１７か月目'!Z34+'１８か月目'!Z34+'１９か月目'!Z34+'２０か月目'!Z34+'２１か月目'!Z34+'２２か月目'!Z34+'２３か月目'!Z34+'２４か月目'!Z34+'２５か月目'!Z34)-P34</f>
        <v>0</v>
      </c>
      <c r="R34" s="102">
        <f t="shared" si="5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+'６か月目'!D34+'７か月目'!D34+'８か月目'!D34+'９か月目'!D34+'１０か月目'!D34+'１１か月目'!D34+'１２か月目'!D34+'１３か月目'!D34+'１４か月目'!D34+'１５か月目'!D34+'１６か月目'!D34+'１７か月目'!D34+'１８か月目'!D34+'１９か月目'!D34+'２０か月目'!D34+'２１か月目'!D34+'２２か月目'!D34+'２３か月目'!D34+'２４か月目'!D34+'２５か月目'!D34)</f>
        <v>0</v>
      </c>
      <c r="Z34" s="4">
        <f t="shared" si="4"/>
        <v>0</v>
      </c>
    </row>
    <row r="35" spans="1:26" s="4" customFormat="1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IF(J35+'２５か月目'!M35&gt;L35,L35,J35+'２５か月目'!M35)</f>
        <v>0</v>
      </c>
      <c r="N35" s="117" t="str">
        <f t="shared" si="0"/>
        <v/>
      </c>
      <c r="O35" s="181"/>
      <c r="P35" s="101">
        <f>G35+'２５か月目'!P35</f>
        <v>0</v>
      </c>
      <c r="Q35" s="101">
        <f>+(Z35+'１か月目'!Z35+'２か月目'!Z35+'３か月目'!Z35+'４か月目'!Z35+'５か月目'!Z35+'６か月目'!Z35+'７か月目'!Z35+'８か月目'!Z35+'９か月目'!Z35+'１０か月目'!Z35+'１１か月目'!Z35+'１２か月目'!Z35+'１３か月目'!Z35+'１４か月目'!Z35+'１５か月目'!Z35+'１６か月目'!Z35+'１７か月目'!Z35+'１８か月目'!Z35+'１９か月目'!Z35+'２０か月目'!Z35+'２１か月目'!Z35+'２２か月目'!Z35+'２３か月目'!Z35+'２４か月目'!Z35+'２５か月目'!Z35)-P35</f>
        <v>0</v>
      </c>
      <c r="R35" s="101">
        <f t="shared" si="5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+'６か月目'!D35+'７か月目'!D35+'８か月目'!D35+'９か月目'!D35+'１０か月目'!D35+'１１か月目'!D35+'１２か月目'!D35+'１３か月目'!D35+'１４か月目'!D35+'１５か月目'!D35+'１６か月目'!D35+'１７か月目'!D35+'１８か月目'!D35+'１９か月目'!D35+'２０か月目'!D35+'２１か月目'!D35+'２２か月目'!D35+'２３か月目'!D35+'２４か月目'!D35+'２５か月目'!D35)</f>
        <v>0</v>
      </c>
      <c r="Z35" s="4">
        <f t="shared" si="4"/>
        <v>0</v>
      </c>
    </row>
    <row r="36" spans="1:26" s="4" customFormat="1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IF(J36+'２５か月目'!M36&gt;L36,L36,J36+'２５か月目'!M36)</f>
        <v>0</v>
      </c>
      <c r="N36" s="118" t="str">
        <f t="shared" si="0"/>
        <v/>
      </c>
      <c r="O36" s="180" t="str">
        <f>IF(AND(N36="",N37=""),"",IF(AND(N36&gt;=80,N37&gt;=80),"可","否"))</f>
        <v/>
      </c>
      <c r="P36" s="102">
        <f>G36+'２５か月目'!P36</f>
        <v>0</v>
      </c>
      <c r="Q36" s="102">
        <f>+(Z36+'１か月目'!Z36+'２か月目'!Z36+'３か月目'!Z36+'４か月目'!Z36+'５か月目'!Z36+'６か月目'!Z36+'７か月目'!Z36+'８か月目'!Z36+'９か月目'!Z36+'１０か月目'!Z36+'１１か月目'!Z36+'１２か月目'!Z36+'１３か月目'!Z36+'１４か月目'!Z36+'１５か月目'!Z36+'１６か月目'!Z36+'１７か月目'!Z36+'１８か月目'!Z36+'１９か月目'!Z36+'２０か月目'!Z36+'２１か月目'!Z36+'２２か月目'!Z36+'２３か月目'!Z36+'２４か月目'!Z36+'２５か月目'!Z36)-P36</f>
        <v>0</v>
      </c>
      <c r="R36" s="102">
        <f t="shared" si="5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+'６か月目'!D36+'７か月目'!D36+'８か月目'!D36+'９か月目'!D36+'１０か月目'!D36+'１１か月目'!D36+'１２か月目'!D36+'１３か月目'!D36+'１４か月目'!D36+'１５か月目'!D36+'１６か月目'!D36+'１７か月目'!D36+'１８か月目'!D36+'１９か月目'!D36+'２０か月目'!D36+'２１か月目'!D36+'２２か月目'!D36+'２３か月目'!D36+'２４か月目'!D36+'２５か月目'!D36)</f>
        <v>0</v>
      </c>
      <c r="Z36" s="4">
        <f t="shared" si="4"/>
        <v>0</v>
      </c>
    </row>
    <row r="37" spans="1:26" s="4" customFormat="1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IF(J37+'２５か月目'!M37&gt;L37,L37,J37+'２５か月目'!M37)</f>
        <v>0</v>
      </c>
      <c r="N37" s="117" t="str">
        <f t="shared" si="0"/>
        <v/>
      </c>
      <c r="O37" s="181"/>
      <c r="P37" s="101">
        <f>G37+'２５か月目'!P37</f>
        <v>0</v>
      </c>
      <c r="Q37" s="101">
        <f>+(Z37+'１か月目'!Z37+'２か月目'!Z37+'３か月目'!Z37+'４か月目'!Z37+'５か月目'!Z37+'６か月目'!Z37+'７か月目'!Z37+'８か月目'!Z37+'９か月目'!Z37+'１０か月目'!Z37+'１１か月目'!Z37+'１２か月目'!Z37+'１３か月目'!Z37+'１４か月目'!Z37+'１５か月目'!Z37+'１６か月目'!Z37+'１７か月目'!Z37+'１８か月目'!Z37+'１９か月目'!Z37+'２０か月目'!Z37+'２１か月目'!Z37+'２２か月目'!Z37+'２３か月目'!Z37+'２４か月目'!Z37+'２５か月目'!Z37)-P37</f>
        <v>0</v>
      </c>
      <c r="R37" s="101">
        <f t="shared" si="5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+'６か月目'!D37+'７か月目'!D37+'８か月目'!D37+'９か月目'!D37+'１０か月目'!D37+'１１か月目'!D37+'１２か月目'!D37+'１３か月目'!D37+'１４か月目'!D37+'１５か月目'!D37+'１６か月目'!D37+'１７か月目'!D37+'１８か月目'!D37+'１９か月目'!D37+'２０か月目'!D37+'２１か月目'!D37+'２２か月目'!D37+'２３か月目'!D37+'２４か月目'!D37+'２５か月目'!D37)</f>
        <v>0</v>
      </c>
      <c r="Z37" s="4">
        <f t="shared" si="4"/>
        <v>0</v>
      </c>
    </row>
    <row r="38" spans="1:26" s="4" customFormat="1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IF(J38+'２５か月目'!M38&gt;L38,L38,J38+'２５か月目'!M38)</f>
        <v>0</v>
      </c>
      <c r="N38" s="118" t="str">
        <f t="shared" si="0"/>
        <v/>
      </c>
      <c r="O38" s="180" t="str">
        <f>IF(AND(N38="",N39=""),"",IF(AND(N38&gt;=80,N39&gt;=80),"可","否"))</f>
        <v/>
      </c>
      <c r="P38" s="102">
        <f>G38+'２５か月目'!P38</f>
        <v>0</v>
      </c>
      <c r="Q38" s="102">
        <f>+(Z38+'１か月目'!Z38+'２か月目'!Z38+'３か月目'!Z38+'４か月目'!Z38+'５か月目'!Z38+'６か月目'!Z38+'７か月目'!Z38+'８か月目'!Z38+'９か月目'!Z38+'１０か月目'!Z38+'１１か月目'!Z38+'１２か月目'!Z38+'１３か月目'!Z38+'１４か月目'!Z38+'１５か月目'!Z38+'１６か月目'!Z38+'１７か月目'!Z38+'１８か月目'!Z38+'１９か月目'!Z38+'２０か月目'!Z38+'２１か月目'!Z38+'２２か月目'!Z38+'２３か月目'!Z38+'２４か月目'!Z38+'２５か月目'!Z38)-P38</f>
        <v>0</v>
      </c>
      <c r="R38" s="102">
        <f t="shared" si="5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+'６か月目'!D38+'７か月目'!D38+'８か月目'!D38+'９か月目'!D38+'１０か月目'!D38+'１１か月目'!D38+'１２か月目'!D38+'１３か月目'!D38+'１４か月目'!D38+'１５か月目'!D38+'１６か月目'!D38+'１７か月目'!D38+'１８か月目'!D38+'１９か月目'!D38+'２０か月目'!D38+'２１か月目'!D38+'２２か月目'!D38+'２３か月目'!D38+'２４か月目'!D38+'２５か月目'!D38)</f>
        <v>0</v>
      </c>
      <c r="Z38" s="4">
        <f t="shared" si="4"/>
        <v>0</v>
      </c>
    </row>
    <row r="39" spans="1:26" s="4" customFormat="1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IF(J39+'２５か月目'!M39&gt;L39,L39,J39+'２５か月目'!M39)</f>
        <v>0</v>
      </c>
      <c r="N39" s="117" t="str">
        <f t="shared" si="0"/>
        <v/>
      </c>
      <c r="O39" s="181"/>
      <c r="P39" s="101">
        <f>G39+'２５か月目'!P39</f>
        <v>0</v>
      </c>
      <c r="Q39" s="101">
        <f>+(Z39+'１か月目'!Z39+'２か月目'!Z39+'３か月目'!Z39+'４か月目'!Z39+'５か月目'!Z39+'６か月目'!Z39+'７か月目'!Z39+'８か月目'!Z39+'９か月目'!Z39+'１０か月目'!Z39+'１１か月目'!Z39+'１２か月目'!Z39+'１３か月目'!Z39+'１４か月目'!Z39+'１５か月目'!Z39+'１６か月目'!Z39+'１７か月目'!Z39+'１８か月目'!Z39+'１９か月目'!Z39+'２０か月目'!Z39+'２１か月目'!Z39+'２２か月目'!Z39+'２３か月目'!Z39+'２４か月目'!Z39+'２５か月目'!Z39)-P39</f>
        <v>0</v>
      </c>
      <c r="R39" s="101">
        <f t="shared" si="5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+'６か月目'!D39+'７か月目'!D39+'８か月目'!D39+'９か月目'!D39+'１０か月目'!D39+'１１か月目'!D39+'１２か月目'!D39+'１３か月目'!D39+'１４か月目'!D39+'１５か月目'!D39+'１６か月目'!D39+'１７か月目'!D39+'１８か月目'!D39+'１９か月目'!D39+'２０か月目'!D39+'２１か月目'!D39+'２２か月目'!D39+'２３か月目'!D39+'２４か月目'!D39+'２５か月目'!D39)</f>
        <v>0</v>
      </c>
      <c r="Z39" s="4">
        <f t="shared" si="4"/>
        <v>0</v>
      </c>
    </row>
    <row r="40" spans="1:26" s="4" customFormat="1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IF(J40+'２５か月目'!M40&gt;L40,L40,J40+'２５か月目'!M40)</f>
        <v>0</v>
      </c>
      <c r="N40" s="118" t="str">
        <f t="shared" si="0"/>
        <v/>
      </c>
      <c r="O40" s="180" t="str">
        <f>IF(AND(N40="",N41=""),"",IF(AND(N40&gt;=80,N41&gt;=80),"可","否"))</f>
        <v/>
      </c>
      <c r="P40" s="102">
        <f>G40+'２５か月目'!P40</f>
        <v>0</v>
      </c>
      <c r="Q40" s="102">
        <f>+(Z40+'１か月目'!Z40+'２か月目'!Z40+'３か月目'!Z40+'４か月目'!Z40+'５か月目'!Z40+'６か月目'!Z40+'７か月目'!Z40+'８か月目'!Z40+'９か月目'!Z40+'１０か月目'!Z40+'１１か月目'!Z40+'１２か月目'!Z40+'１３か月目'!Z40+'１４か月目'!Z40+'１５か月目'!Z40+'１６か月目'!Z40+'１７か月目'!Z40+'１８か月目'!Z40+'１９か月目'!Z40+'２０か月目'!Z40+'２１か月目'!Z40+'２２か月目'!Z40+'２３か月目'!Z40+'２４か月目'!Z40+'２５か月目'!Z40)-P40</f>
        <v>0</v>
      </c>
      <c r="R40" s="102">
        <f t="shared" si="5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+'６か月目'!D40+'７か月目'!D40+'８か月目'!D40+'９か月目'!D40+'１０か月目'!D40+'１１か月目'!D40+'１２か月目'!D40+'１３か月目'!D40+'１４か月目'!D40+'１５か月目'!D40+'１６か月目'!D40+'１７か月目'!D40+'１８か月目'!D40+'１９か月目'!D40+'２０か月目'!D40+'２１か月目'!D40+'２２か月目'!D40+'２３か月目'!D40+'２４か月目'!D40+'２５か月目'!D40)</f>
        <v>0</v>
      </c>
      <c r="Z40" s="4">
        <f t="shared" si="4"/>
        <v>0</v>
      </c>
    </row>
    <row r="41" spans="1:26" s="4" customFormat="1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IF(J41+'２５か月目'!M41&gt;L41,L41,J41+'２５か月目'!M41)</f>
        <v>0</v>
      </c>
      <c r="N41" s="117" t="str">
        <f t="shared" si="0"/>
        <v/>
      </c>
      <c r="O41" s="181"/>
      <c r="P41" s="101">
        <f>G41+'２５か月目'!P41</f>
        <v>0</v>
      </c>
      <c r="Q41" s="101">
        <f>+(Z41+'１か月目'!Z41+'２か月目'!Z41+'３か月目'!Z41+'４か月目'!Z41+'５か月目'!Z41+'６か月目'!Z41+'７か月目'!Z41+'８か月目'!Z41+'９か月目'!Z41+'１０か月目'!Z41+'１１か月目'!Z41+'１２か月目'!Z41+'１３か月目'!Z41+'１４か月目'!Z41+'１５か月目'!Z41+'１６か月目'!Z41+'１７か月目'!Z41+'１８か月目'!Z41+'１９か月目'!Z41+'２０か月目'!Z41+'２１か月目'!Z41+'２２か月目'!Z41+'２３か月目'!Z41+'２４か月目'!Z41+'２５か月目'!Z41)-P41</f>
        <v>0</v>
      </c>
      <c r="R41" s="101">
        <f t="shared" si="5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+'６か月目'!D41+'７か月目'!D41+'８か月目'!D41+'９か月目'!D41+'１０か月目'!D41+'１１か月目'!D41+'１２か月目'!D41+'１３か月目'!D41+'１４か月目'!D41+'１５か月目'!D41+'１６か月目'!D41+'１７か月目'!D41+'１８か月目'!D41+'１９か月目'!D41+'２０か月目'!D41+'２１か月目'!D41+'２２か月目'!D41+'２３か月目'!D41+'２４か月目'!D41+'２５か月目'!D41)</f>
        <v>0</v>
      </c>
      <c r="Z41" s="4">
        <f t="shared" si="4"/>
        <v>0</v>
      </c>
    </row>
    <row r="42" spans="1:26" s="4" customFormat="1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IF(J42+'２５か月目'!M42&gt;L42,L42,J42+'２５か月目'!M42)</f>
        <v>0</v>
      </c>
      <c r="N42" s="118" t="str">
        <f t="shared" si="0"/>
        <v/>
      </c>
      <c r="O42" s="180" t="str">
        <f>IF(AND(N42="",N43=""),"",IF(AND(N42&gt;=80,N43&gt;=80),"可","否"))</f>
        <v/>
      </c>
      <c r="P42" s="102">
        <f>G42+'２５か月目'!P42</f>
        <v>0</v>
      </c>
      <c r="Q42" s="102">
        <f>+(Z42+'１か月目'!Z42+'２か月目'!Z42+'３か月目'!Z42+'４か月目'!Z42+'５か月目'!Z42+'６か月目'!Z42+'７か月目'!Z42+'８か月目'!Z42+'９か月目'!Z42+'１０か月目'!Z42+'１１か月目'!Z42+'１２か月目'!Z42+'１３か月目'!Z42+'１４か月目'!Z42+'１５か月目'!Z42+'１６か月目'!Z42+'１７か月目'!Z42+'１８か月目'!Z42+'１９か月目'!Z42+'２０か月目'!Z42+'２１か月目'!Z42+'２２か月目'!Z42+'２３か月目'!Z42+'２４か月目'!Z42+'２５か月目'!Z42)-P42</f>
        <v>0</v>
      </c>
      <c r="R42" s="102">
        <f t="shared" si="5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+'６か月目'!D42+'７か月目'!D42+'８か月目'!D42+'９か月目'!D42+'１０か月目'!D42+'１１か月目'!D42+'１２か月目'!D42+'１３か月目'!D42+'１４か月目'!D42+'１５か月目'!D42+'１６か月目'!D42+'１７か月目'!D42+'１８か月目'!D42+'１９か月目'!D42+'２０か月目'!D42+'２１か月目'!D42+'２２か月目'!D42+'２３か月目'!D42+'２４か月目'!D42+'２５か月目'!D42)</f>
        <v>0</v>
      </c>
      <c r="Z42" s="4">
        <f t="shared" si="4"/>
        <v>0</v>
      </c>
    </row>
    <row r="43" spans="1:26" s="4" customFormat="1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IF(J43+'２５か月目'!M43&gt;L43,L43,J43+'２５か月目'!M43)</f>
        <v>0</v>
      </c>
      <c r="N43" s="117" t="str">
        <f t="shared" si="0"/>
        <v/>
      </c>
      <c r="O43" s="181"/>
      <c r="P43" s="101">
        <f>G43+'２５か月目'!P43</f>
        <v>0</v>
      </c>
      <c r="Q43" s="101">
        <f>+(Z43+'１か月目'!Z43+'２か月目'!Z43+'３か月目'!Z43+'４か月目'!Z43+'５か月目'!Z43+'６か月目'!Z43+'７か月目'!Z43+'８か月目'!Z43+'９か月目'!Z43+'１０か月目'!Z43+'１１か月目'!Z43+'１２か月目'!Z43+'１３か月目'!Z43+'１４か月目'!Z43+'１５か月目'!Z43+'１６か月目'!Z43+'１７か月目'!Z43+'１８か月目'!Z43+'１９か月目'!Z43+'２０か月目'!Z43+'２１か月目'!Z43+'２２か月目'!Z43+'２３か月目'!Z43+'２４か月目'!Z43+'２５か月目'!Z43)-P43</f>
        <v>0</v>
      </c>
      <c r="R43" s="101">
        <f t="shared" si="5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+'６か月目'!D43+'７か月目'!D43+'８か月目'!D43+'９か月目'!D43+'１０か月目'!D43+'１１か月目'!D43+'１２か月目'!D43+'１３か月目'!D43+'１４か月目'!D43+'１５か月目'!D43+'１６か月目'!D43+'１７か月目'!D43+'１８か月目'!D43+'１９か月目'!D43+'２０か月目'!D43+'２１か月目'!D43+'２２か月目'!D43+'２３か月目'!D43+'２４か月目'!D43+'２５か月目'!D43)</f>
        <v>0</v>
      </c>
      <c r="Z43" s="4">
        <f t="shared" si="4"/>
        <v>0</v>
      </c>
    </row>
    <row r="44" spans="1:26" s="4" customFormat="1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IF(J44+'２５か月目'!M44&gt;L44,L44,J44+'２５か月目'!M44)</f>
        <v>0</v>
      </c>
      <c r="N44" s="118" t="str">
        <f t="shared" si="0"/>
        <v/>
      </c>
      <c r="O44" s="180" t="str">
        <f>IF(AND(N44="",N45=""),"",IF(AND(N44&gt;=80,N45&gt;=80),"可","否"))</f>
        <v/>
      </c>
      <c r="P44" s="102">
        <f>G44+'２５か月目'!P44</f>
        <v>0</v>
      </c>
      <c r="Q44" s="102">
        <f>+(Z44+'１か月目'!Z44+'２か月目'!Z44+'３か月目'!Z44+'４か月目'!Z44+'５か月目'!Z44+'６か月目'!Z44+'７か月目'!Z44+'８か月目'!Z44+'９か月目'!Z44+'１０か月目'!Z44+'１１か月目'!Z44+'１２か月目'!Z44+'１３か月目'!Z44+'１４か月目'!Z44+'１５か月目'!Z44+'１６か月目'!Z44+'１７か月目'!Z44+'１８か月目'!Z44+'１９か月目'!Z44+'２０か月目'!Z44+'２１か月目'!Z44+'２２か月目'!Z44+'２３か月目'!Z44+'２４か月目'!Z44+'２５か月目'!Z44)-P44</f>
        <v>0</v>
      </c>
      <c r="R44" s="102">
        <f t="shared" si="5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+'６か月目'!D44+'７か月目'!D44+'８か月目'!D44+'９か月目'!D44+'１０か月目'!D44+'１１か月目'!D44+'１２か月目'!D44+'１３か月目'!D44+'１４か月目'!D44+'１５か月目'!D44+'１６か月目'!D44+'１７か月目'!D44+'１８か月目'!D44+'１９か月目'!D44+'２０か月目'!D44+'２１か月目'!D44+'２２か月目'!D44+'２３か月目'!D44+'２４か月目'!D44+'２５か月目'!D44)</f>
        <v>0</v>
      </c>
      <c r="Z44" s="4">
        <f t="shared" si="4"/>
        <v>0</v>
      </c>
    </row>
    <row r="45" spans="1:26" s="4" customFormat="1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IF(J45+'２５か月目'!M45&gt;L45,L45,J45+'２５か月目'!M45)</f>
        <v>0</v>
      </c>
      <c r="N45" s="117" t="str">
        <f t="shared" si="0"/>
        <v/>
      </c>
      <c r="O45" s="181"/>
      <c r="P45" s="101">
        <f>G45+'２５か月目'!P45</f>
        <v>0</v>
      </c>
      <c r="Q45" s="101">
        <f>+(Z45+'１か月目'!Z45+'２か月目'!Z45+'３か月目'!Z45+'４か月目'!Z45+'５か月目'!Z45+'６か月目'!Z45+'７か月目'!Z45+'８か月目'!Z45+'９か月目'!Z45+'１０か月目'!Z45+'１１か月目'!Z45+'１２か月目'!Z45+'１３か月目'!Z45+'１４か月目'!Z45+'１５か月目'!Z45+'１６か月目'!Z45+'１７か月目'!Z45+'１８か月目'!Z45+'１９か月目'!Z45+'２０か月目'!Z45+'２１か月目'!Z45+'２２か月目'!Z45+'２３か月目'!Z45+'２４か月目'!Z45+'２５か月目'!Z45)-P45</f>
        <v>0</v>
      </c>
      <c r="R45" s="101">
        <f t="shared" si="5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+'６か月目'!D45+'７か月目'!D45+'８か月目'!D45+'９か月目'!D45+'１０か月目'!D45+'１１か月目'!D45+'１２か月目'!D45+'１３か月目'!D45+'１４か月目'!D45+'１５か月目'!D45+'１６か月目'!D45+'１７か月目'!D45+'１８か月目'!D45+'１９か月目'!D45+'２０か月目'!D45+'２１か月目'!D45+'２２か月目'!D45+'２３か月目'!D45+'２４か月目'!D45+'２５か月目'!D45)</f>
        <v>0</v>
      </c>
      <c r="Z45" s="4">
        <f t="shared" si="4"/>
        <v>0</v>
      </c>
    </row>
    <row r="46" spans="1:26" s="4" customFormat="1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IF(J46+'２５か月目'!M46&gt;L46,L46,J46+'２５か月目'!M46)</f>
        <v>0</v>
      </c>
      <c r="N46" s="118" t="str">
        <f t="shared" si="0"/>
        <v/>
      </c>
      <c r="O46" s="180" t="str">
        <f>IF(AND(N46="",N47=""),"",IF(AND(N46&gt;=80,N47&gt;=80),"可","否"))</f>
        <v/>
      </c>
      <c r="P46" s="102">
        <f>G46+'２５か月目'!P46</f>
        <v>0</v>
      </c>
      <c r="Q46" s="102">
        <f>+(Z46+'１か月目'!Z46+'２か月目'!Z46+'３か月目'!Z46+'４か月目'!Z46+'５か月目'!Z46+'６か月目'!Z46+'７か月目'!Z46+'８か月目'!Z46+'９か月目'!Z46+'１０か月目'!Z46+'１１か月目'!Z46+'１２か月目'!Z46+'１３か月目'!Z46+'１４か月目'!Z46+'１５か月目'!Z46+'１６か月目'!Z46+'１７か月目'!Z46+'１８か月目'!Z46+'１９か月目'!Z46+'２０か月目'!Z46+'２１か月目'!Z46+'２２か月目'!Z46+'２３か月目'!Z46+'２４か月目'!Z46+'２５か月目'!Z46)-P46</f>
        <v>0</v>
      </c>
      <c r="R46" s="102">
        <f t="shared" si="5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+'６か月目'!D46+'７か月目'!D46+'８か月目'!D46+'９か月目'!D46+'１０か月目'!D46+'１１か月目'!D46+'１２か月目'!D46+'１３か月目'!D46+'１４か月目'!D46+'１５か月目'!D46+'１６か月目'!D46+'１７か月目'!D46+'１８か月目'!D46+'１９か月目'!D46+'２０か月目'!D46+'２１か月目'!D46+'２２か月目'!D46+'２３か月目'!D46+'２４か月目'!D46+'２５か月目'!D46)</f>
        <v>0</v>
      </c>
      <c r="Z46" s="4">
        <f t="shared" si="4"/>
        <v>0</v>
      </c>
    </row>
    <row r="47" spans="1:26" s="4" customFormat="1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IF(J47+'２５か月目'!M47&gt;L47,L47,J47+'２５か月目'!M47)</f>
        <v>0</v>
      </c>
      <c r="N47" s="117" t="str">
        <f t="shared" si="0"/>
        <v/>
      </c>
      <c r="O47" s="181"/>
      <c r="P47" s="101">
        <f>G47+'２５か月目'!P47</f>
        <v>0</v>
      </c>
      <c r="Q47" s="101">
        <f>+(Z47+'１か月目'!Z47+'２か月目'!Z47+'３か月目'!Z47+'４か月目'!Z47+'５か月目'!Z47+'６か月目'!Z47+'７か月目'!Z47+'８か月目'!Z47+'９か月目'!Z47+'１０か月目'!Z47+'１１か月目'!Z47+'１２か月目'!Z47+'１３か月目'!Z47+'１４か月目'!Z47+'１５か月目'!Z47+'１６か月目'!Z47+'１７か月目'!Z47+'１８か月目'!Z47+'１９か月目'!Z47+'２０か月目'!Z47+'２１か月目'!Z47+'２２か月目'!Z47+'２３か月目'!Z47+'２４か月目'!Z47+'２５か月目'!Z47)-P47</f>
        <v>0</v>
      </c>
      <c r="R47" s="101">
        <f t="shared" si="5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+'６か月目'!D47+'７か月目'!D47+'８か月目'!D47+'９か月目'!D47+'１０か月目'!D47+'１１か月目'!D47+'１２か月目'!D47+'１３か月目'!D47+'１４か月目'!D47+'１５か月目'!D47+'１６か月目'!D47+'１７か月目'!D47+'１８か月目'!D47+'１９か月目'!D47+'２０か月目'!D47+'２１か月目'!D47+'２２か月目'!D47+'２３か月目'!D47+'２４か月目'!D47+'２５か月目'!D47)</f>
        <v>0</v>
      </c>
      <c r="Z47" s="4">
        <f t="shared" si="4"/>
        <v>0</v>
      </c>
    </row>
    <row r="48" spans="1:26" s="4" customFormat="1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IF(J48+'２５か月目'!M48&gt;L48,L48,J48+'２５か月目'!M48)</f>
        <v>0</v>
      </c>
      <c r="N48" s="118" t="str">
        <f t="shared" si="0"/>
        <v/>
      </c>
      <c r="O48" s="180" t="str">
        <f>IF(AND(N48="",N49=""),"",IF(AND(N48&gt;=80,N49&gt;=80),"可","否"))</f>
        <v/>
      </c>
      <c r="P48" s="102">
        <f>G48+'２５か月目'!P48</f>
        <v>0</v>
      </c>
      <c r="Q48" s="102">
        <f>+(Z48+'１か月目'!Z48+'２か月目'!Z48+'３か月目'!Z48+'４か月目'!Z48+'５か月目'!Z48+'６か月目'!Z48+'７か月目'!Z48+'８か月目'!Z48+'９か月目'!Z48+'１０か月目'!Z48+'１１か月目'!Z48+'１２か月目'!Z48+'１３か月目'!Z48+'１４か月目'!Z48+'１５か月目'!Z48+'１６か月目'!Z48+'１７か月目'!Z48+'１８か月目'!Z48+'１９か月目'!Z48+'２０か月目'!Z48+'２１か月目'!Z48+'２２か月目'!Z48+'２３か月目'!Z48+'２４か月目'!Z48+'２５か月目'!Z48)-P48</f>
        <v>0</v>
      </c>
      <c r="R48" s="102">
        <f t="shared" si="5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+'６か月目'!D48+'７か月目'!D48+'８か月目'!D48+'９か月目'!D48+'１０か月目'!D48+'１１か月目'!D48+'１２か月目'!D48+'１３か月目'!D48+'１４か月目'!D48+'１５か月目'!D48+'１６か月目'!D48+'１７か月目'!D48+'１８か月目'!D48+'１９か月目'!D48+'２０か月目'!D48+'２１か月目'!D48+'２２か月目'!D48+'２３か月目'!D48+'２４か月目'!D48+'２５か月目'!D48)</f>
        <v>0</v>
      </c>
      <c r="Z48" s="4">
        <f t="shared" si="4"/>
        <v>0</v>
      </c>
    </row>
    <row r="49" spans="1:26" s="4" customFormat="1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IF(J49+'２５か月目'!M49&gt;L49,L49,J49+'２５か月目'!M49)</f>
        <v>0</v>
      </c>
      <c r="N49" s="117" t="str">
        <f t="shared" si="0"/>
        <v/>
      </c>
      <c r="O49" s="181"/>
      <c r="P49" s="101">
        <f>G49+'２５か月目'!P49</f>
        <v>0</v>
      </c>
      <c r="Q49" s="101">
        <f>+(Z49+'１か月目'!Z49+'２か月目'!Z49+'３か月目'!Z49+'４か月目'!Z49+'５か月目'!Z49+'６か月目'!Z49+'７か月目'!Z49+'８か月目'!Z49+'９か月目'!Z49+'１０か月目'!Z49+'１１か月目'!Z49+'１２か月目'!Z49+'１３か月目'!Z49+'１４か月目'!Z49+'１５か月目'!Z49+'１６か月目'!Z49+'１７か月目'!Z49+'１８か月目'!Z49+'１９か月目'!Z49+'２０か月目'!Z49+'２１か月目'!Z49+'２２か月目'!Z49+'２３か月目'!Z49+'２４か月目'!Z49+'２５か月目'!Z49)-P49</f>
        <v>0</v>
      </c>
      <c r="R49" s="101">
        <f t="shared" si="5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+'６か月目'!D49+'７か月目'!D49+'８か月目'!D49+'９か月目'!D49+'１０か月目'!D49+'１１か月目'!D49+'１２か月目'!D49+'１３か月目'!D49+'１４か月目'!D49+'１５か月目'!D49+'１６か月目'!D49+'１７か月目'!D49+'１８か月目'!D49+'１９か月目'!D49+'２０か月目'!D49+'２１か月目'!D49+'２２か月目'!D49+'２３か月目'!D49+'２４か月目'!D49+'２５か月目'!D49)</f>
        <v>0</v>
      </c>
      <c r="Z49" s="4">
        <f t="shared" si="4"/>
        <v>0</v>
      </c>
    </row>
    <row r="50" spans="1:26" s="4" customFormat="1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IF(J50+'２５か月目'!M50&gt;L50,L50,J50+'２５か月目'!M50)</f>
        <v>0</v>
      </c>
      <c r="N50" s="118" t="str">
        <f t="shared" si="0"/>
        <v/>
      </c>
      <c r="O50" s="180" t="str">
        <f>IF(AND(N50="",N51=""),"",IF(AND(N50&gt;=80,N51&gt;=80),"可","否"))</f>
        <v/>
      </c>
      <c r="P50" s="102">
        <f>G50+'２５か月目'!P50</f>
        <v>0</v>
      </c>
      <c r="Q50" s="102">
        <f>+(Z50+'１か月目'!Z50+'２か月目'!Z50+'３か月目'!Z50+'４か月目'!Z50+'５か月目'!Z50+'６か月目'!Z50+'７か月目'!Z50+'８か月目'!Z50+'９か月目'!Z50+'１０か月目'!Z50+'１１か月目'!Z50+'１２か月目'!Z50+'１３か月目'!Z50+'１４か月目'!Z50+'１５か月目'!Z50+'１６か月目'!Z50+'１７か月目'!Z50+'１８か月目'!Z50+'１９か月目'!Z50+'２０か月目'!Z50+'２１か月目'!Z50+'２２か月目'!Z50+'２３か月目'!Z50+'２４か月目'!Z50+'２５か月目'!Z50)-P50</f>
        <v>0</v>
      </c>
      <c r="R50" s="102">
        <f t="shared" si="5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+'６か月目'!D50+'７か月目'!D50+'８か月目'!D50+'９か月目'!D50+'１０か月目'!D50+'１１か月目'!D50+'１２か月目'!D50+'１３か月目'!D50+'１４か月目'!D50+'１５か月目'!D50+'１６か月目'!D50+'１７か月目'!D50+'１８か月目'!D50+'１９か月目'!D50+'２０か月目'!D50+'２１か月目'!D50+'２２か月目'!D50+'２３か月目'!D50+'２４か月目'!D50+'２５か月目'!D50)</f>
        <v>0</v>
      </c>
      <c r="Z50" s="4">
        <f t="shared" si="4"/>
        <v>0</v>
      </c>
    </row>
    <row r="51" spans="1:26" s="4" customFormat="1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IF(J51+'２５か月目'!M51&gt;L51,L51,J51+'２５か月目'!M51)</f>
        <v>0</v>
      </c>
      <c r="N51" s="117" t="str">
        <f t="shared" si="0"/>
        <v/>
      </c>
      <c r="O51" s="181"/>
      <c r="P51" s="101">
        <f>G51+'２５か月目'!P51</f>
        <v>0</v>
      </c>
      <c r="Q51" s="101">
        <f>+(Z51+'１か月目'!Z51+'２か月目'!Z51+'３か月目'!Z51+'４か月目'!Z51+'５か月目'!Z51+'６か月目'!Z51+'７か月目'!Z51+'８か月目'!Z51+'９か月目'!Z51+'１０か月目'!Z51+'１１か月目'!Z51+'１２か月目'!Z51+'１３か月目'!Z51+'１４か月目'!Z51+'１５か月目'!Z51+'１６か月目'!Z51+'１７か月目'!Z51+'１８か月目'!Z51+'１９か月目'!Z51+'２０か月目'!Z51+'２１か月目'!Z51+'２２か月目'!Z51+'２３か月目'!Z51+'２４か月目'!Z51+'２５か月目'!Z51)-P51</f>
        <v>0</v>
      </c>
      <c r="R51" s="101">
        <f t="shared" si="5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+'６か月目'!D51+'７か月目'!D51+'８か月目'!D51+'９か月目'!D51+'１０か月目'!D51+'１１か月目'!D51+'１２か月目'!D51+'１３か月目'!D51+'１４か月目'!D51+'１５か月目'!D51+'１６か月目'!D51+'１７か月目'!D51+'１８か月目'!D51+'１９か月目'!D51+'２０か月目'!D51+'２１か月目'!D51+'２２か月目'!D51+'２３か月目'!D51+'２４か月目'!D51+'２５か月目'!D51)</f>
        <v>0</v>
      </c>
      <c r="Z51" s="4">
        <f t="shared" si="4"/>
        <v>0</v>
      </c>
    </row>
    <row r="52" spans="1:26" s="4" customFormat="1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IF(J52+'２５か月目'!M52&gt;L52,L52,J52+'２５か月目'!M52)</f>
        <v>0</v>
      </c>
      <c r="N52" s="118" t="str">
        <f t="shared" si="0"/>
        <v/>
      </c>
      <c r="O52" s="180" t="str">
        <f>IF(AND(N52="",N53=""),"",IF(AND(N52&gt;=80,N53&gt;=80),"可","否"))</f>
        <v/>
      </c>
      <c r="P52" s="102">
        <f>G52+'２５か月目'!P52</f>
        <v>0</v>
      </c>
      <c r="Q52" s="102">
        <f>+(Z52+'１か月目'!Z52+'２か月目'!Z52+'３か月目'!Z52+'４か月目'!Z52+'５か月目'!Z52+'６か月目'!Z52+'７か月目'!Z52+'８か月目'!Z52+'９か月目'!Z52+'１０か月目'!Z52+'１１か月目'!Z52+'１２か月目'!Z52+'１３か月目'!Z52+'１４か月目'!Z52+'１５か月目'!Z52+'１６か月目'!Z52+'１７か月目'!Z52+'１８か月目'!Z52+'１９か月目'!Z52+'２０か月目'!Z52+'２１か月目'!Z52+'２２か月目'!Z52+'２３か月目'!Z52+'２４か月目'!Z52+'２５か月目'!Z52)-P52</f>
        <v>0</v>
      </c>
      <c r="R52" s="102">
        <f t="shared" si="5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+'６か月目'!D52+'７か月目'!D52+'８か月目'!D52+'９か月目'!D52+'１０か月目'!D52+'１１か月目'!D52+'１２か月目'!D52+'１３か月目'!D52+'１４か月目'!D52+'１５か月目'!D52+'１６か月目'!D52+'１７か月目'!D52+'１８か月目'!D52+'１９か月目'!D52+'２０か月目'!D52+'２１か月目'!D52+'２２か月目'!D52+'２３か月目'!D52+'２４か月目'!D52+'２５か月目'!D52)</f>
        <v>0</v>
      </c>
      <c r="Z52" s="4">
        <f t="shared" si="4"/>
        <v>0</v>
      </c>
    </row>
    <row r="53" spans="1:26" s="4" customFormat="1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IF(J53+'２５か月目'!M53&gt;L53,L53,J53+'２５か月目'!M53)</f>
        <v>0</v>
      </c>
      <c r="N53" s="117" t="str">
        <f t="shared" si="0"/>
        <v/>
      </c>
      <c r="O53" s="181"/>
      <c r="P53" s="101">
        <f>G53+'２５か月目'!P53</f>
        <v>0</v>
      </c>
      <c r="Q53" s="101">
        <f>+(Z53+'１か月目'!Z53+'２か月目'!Z53+'３か月目'!Z53+'４か月目'!Z53+'５か月目'!Z53+'６か月目'!Z53+'７か月目'!Z53+'８か月目'!Z53+'９か月目'!Z53+'１０か月目'!Z53+'１１か月目'!Z53+'１２か月目'!Z53+'１３か月目'!Z53+'１４か月目'!Z53+'１５か月目'!Z53+'１６か月目'!Z53+'１７か月目'!Z53+'１８か月目'!Z53+'１９か月目'!Z53+'２０か月目'!Z53+'２１か月目'!Z53+'２２か月目'!Z53+'２３か月目'!Z53+'２４か月目'!Z53+'２５か月目'!Z53)-P53</f>
        <v>0</v>
      </c>
      <c r="R53" s="101">
        <f t="shared" si="5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+'６か月目'!D53+'７か月目'!D53+'８か月目'!D53+'９か月目'!D53+'１０か月目'!D53+'１１か月目'!D53+'１２か月目'!D53+'１３か月目'!D53+'１４か月目'!D53+'１５か月目'!D53+'１６か月目'!D53+'１７か月目'!D53+'１８か月目'!D53+'１９か月目'!D53+'２０か月目'!D53+'２１か月目'!D53+'２２か月目'!D53+'２３か月目'!D53+'２４か月目'!D53+'２５か月目'!D53)</f>
        <v>0</v>
      </c>
      <c r="Z53" s="4">
        <f t="shared" si="4"/>
        <v>0</v>
      </c>
    </row>
    <row r="58" spans="1:26" hidden="1" x14ac:dyDescent="0.25"/>
    <row r="59" spans="1:26" hidden="1" x14ac:dyDescent="0.25"/>
    <row r="60" spans="1:26" hidden="1" x14ac:dyDescent="0.25"/>
    <row r="61" spans="1:26" hidden="1" x14ac:dyDescent="0.25"/>
  </sheetData>
  <sheetProtection sheet="1" selectLockedCells="1"/>
  <mergeCells count="123">
    <mergeCell ref="U38:V39"/>
    <mergeCell ref="U40:V41"/>
    <mergeCell ref="U42:V43"/>
    <mergeCell ref="U44:V45"/>
    <mergeCell ref="U46:V47"/>
    <mergeCell ref="U48:V49"/>
    <mergeCell ref="U50:V51"/>
    <mergeCell ref="U52:V53"/>
    <mergeCell ref="U20:V21"/>
    <mergeCell ref="U22:V23"/>
    <mergeCell ref="U24:V25"/>
    <mergeCell ref="U26:V27"/>
    <mergeCell ref="U28:V29"/>
    <mergeCell ref="U30:V31"/>
    <mergeCell ref="U32:V33"/>
    <mergeCell ref="U34:V35"/>
    <mergeCell ref="U36:V37"/>
    <mergeCell ref="A52:A53"/>
    <mergeCell ref="B52:B53"/>
    <mergeCell ref="O52:O53"/>
    <mergeCell ref="T52:T53"/>
    <mergeCell ref="A48:A49"/>
    <mergeCell ref="B48:B49"/>
    <mergeCell ref="O48:O49"/>
    <mergeCell ref="T48:T49"/>
    <mergeCell ref="A50:A51"/>
    <mergeCell ref="B50:B51"/>
    <mergeCell ref="O50:O51"/>
    <mergeCell ref="T50:T51"/>
    <mergeCell ref="A44:A45"/>
    <mergeCell ref="B44:B45"/>
    <mergeCell ref="O44:O45"/>
    <mergeCell ref="T44:T45"/>
    <mergeCell ref="A46:A47"/>
    <mergeCell ref="B46:B47"/>
    <mergeCell ref="O46:O47"/>
    <mergeCell ref="T46:T47"/>
    <mergeCell ref="A40:A41"/>
    <mergeCell ref="B40:B41"/>
    <mergeCell ref="O40:O41"/>
    <mergeCell ref="T40:T41"/>
    <mergeCell ref="A42:A43"/>
    <mergeCell ref="B42:B43"/>
    <mergeCell ref="O42:O43"/>
    <mergeCell ref="T42:T43"/>
    <mergeCell ref="A36:A37"/>
    <mergeCell ref="B36:B37"/>
    <mergeCell ref="O36:O37"/>
    <mergeCell ref="T36:T37"/>
    <mergeCell ref="A38:A39"/>
    <mergeCell ref="B38:B39"/>
    <mergeCell ref="O38:O39"/>
    <mergeCell ref="T38:T39"/>
    <mergeCell ref="A32:A33"/>
    <mergeCell ref="B32:B33"/>
    <mergeCell ref="O32:O33"/>
    <mergeCell ref="T32:T33"/>
    <mergeCell ref="A34:A35"/>
    <mergeCell ref="B34:B35"/>
    <mergeCell ref="O34:O35"/>
    <mergeCell ref="T34:T35"/>
    <mergeCell ref="U16:V17"/>
    <mergeCell ref="L11:O11"/>
    <mergeCell ref="P11:T11"/>
    <mergeCell ref="U11:V13"/>
    <mergeCell ref="A28:A29"/>
    <mergeCell ref="B28:B29"/>
    <mergeCell ref="O28:O29"/>
    <mergeCell ref="T28:T29"/>
    <mergeCell ref="A30:A31"/>
    <mergeCell ref="B30:B31"/>
    <mergeCell ref="O30:O31"/>
    <mergeCell ref="T30:T31"/>
    <mergeCell ref="A24:A25"/>
    <mergeCell ref="B24:B25"/>
    <mergeCell ref="O24:O25"/>
    <mergeCell ref="T24:T25"/>
    <mergeCell ref="A26:A27"/>
    <mergeCell ref="B26:B27"/>
    <mergeCell ref="O26:O27"/>
    <mergeCell ref="T26:T27"/>
    <mergeCell ref="E11:K11"/>
    <mergeCell ref="U18:V19"/>
    <mergeCell ref="A20:A21"/>
    <mergeCell ref="B20:B21"/>
    <mergeCell ref="O20:O21"/>
    <mergeCell ref="T20:T21"/>
    <mergeCell ref="A22:A23"/>
    <mergeCell ref="B22:B23"/>
    <mergeCell ref="O22:O23"/>
    <mergeCell ref="T22:T23"/>
    <mergeCell ref="A16:A17"/>
    <mergeCell ref="B16:B17"/>
    <mergeCell ref="O16:O17"/>
    <mergeCell ref="T16:T17"/>
    <mergeCell ref="A18:A19"/>
    <mergeCell ref="B18:B19"/>
    <mergeCell ref="O18:O19"/>
    <mergeCell ref="T18:T19"/>
    <mergeCell ref="W10:W13"/>
    <mergeCell ref="T1:V1"/>
    <mergeCell ref="A2:V3"/>
    <mergeCell ref="S12:T12"/>
    <mergeCell ref="A14:A15"/>
    <mergeCell ref="B14:B15"/>
    <mergeCell ref="O14:O15"/>
    <mergeCell ref="T14:T15"/>
    <mergeCell ref="U14:V15"/>
    <mergeCell ref="A10:A13"/>
    <mergeCell ref="B10:B13"/>
    <mergeCell ref="C10:C13"/>
    <mergeCell ref="L10:T10"/>
    <mergeCell ref="U10:V10"/>
    <mergeCell ref="D10:K10"/>
    <mergeCell ref="C5:I5"/>
    <mergeCell ref="R5:S5"/>
    <mergeCell ref="T5:V5"/>
    <mergeCell ref="C6:E6"/>
    <mergeCell ref="G6:I6"/>
    <mergeCell ref="R6:S6"/>
    <mergeCell ref="T6:V6"/>
    <mergeCell ref="R8:S8"/>
    <mergeCell ref="T8:U8"/>
  </mergeCells>
  <phoneticPr fontId="5"/>
  <dataValidations count="2">
    <dataValidation type="whole" imeMode="halfAlpha" operator="greaterThanOrEqual" allowBlank="1" showInputMessage="1" showErrorMessage="1" error="数字で入力してください" sqref="N14:N53 S14:S53 D14:I53" xr:uid="{E0DCD3F5-E1BF-4DE6-9DD3-471F8C01652A}">
      <formula1>0</formula1>
    </dataValidation>
    <dataValidation imeMode="halfKatakana" allowBlank="1" showInputMessage="1" showErrorMessage="1" sqref="U8" xr:uid="{80292C82-C056-4261-88F8-C75DF08AF61A}"/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CC3D-5AFF-49CF-9897-E2CDE72D7493}">
  <sheetPr codeName="Sheet25"/>
  <dimension ref="A1:V12"/>
  <sheetViews>
    <sheetView zoomScale="130" zoomScaleNormal="130" workbookViewId="0">
      <selection activeCell="U3" sqref="U3"/>
    </sheetView>
  </sheetViews>
  <sheetFormatPr defaultColWidth="8.796875" defaultRowHeight="12.75" x14ac:dyDescent="0.25"/>
  <cols>
    <col min="4" max="4" width="5.796875" customWidth="1"/>
    <col min="5" max="9" width="6.1328125" customWidth="1"/>
    <col min="11" max="11" width="7" customWidth="1"/>
    <col min="15" max="15" width="6.1328125" customWidth="1"/>
    <col min="16" max="16" width="6.46484375" customWidth="1"/>
    <col min="18" max="18" width="7.1328125" customWidth="1"/>
    <col min="24" max="25" width="0" hidden="1" customWidth="1"/>
  </cols>
  <sheetData>
    <row r="1" spans="1:22" x14ac:dyDescent="0.25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9" spans="1:22" x14ac:dyDescent="0.25">
      <c r="D9" s="175"/>
      <c r="E9" s="175"/>
      <c r="F9" s="175"/>
      <c r="G9" s="175"/>
      <c r="H9" s="175"/>
      <c r="I9" s="175"/>
      <c r="J9" s="175"/>
      <c r="K9" s="175"/>
    </row>
    <row r="10" spans="1:22" x14ac:dyDescent="0.25">
      <c r="D10" s="92" t="s">
        <v>61</v>
      </c>
      <c r="E10" s="175" t="s">
        <v>60</v>
      </c>
      <c r="F10" s="175"/>
      <c r="G10" s="175"/>
      <c r="H10" s="175"/>
      <c r="I10" s="175"/>
      <c r="J10" s="175"/>
      <c r="K10" s="175"/>
    </row>
    <row r="11" spans="1:22" x14ac:dyDescent="0.25">
      <c r="D11" s="93" t="s">
        <v>12</v>
      </c>
    </row>
    <row r="12" spans="1:22" x14ac:dyDescent="0.25">
      <c r="D12" s="93"/>
    </row>
  </sheetData>
  <sheetProtection sheet="1" objects="1" scenarios="1"/>
  <mergeCells count="3">
    <mergeCell ref="D9:K9"/>
    <mergeCell ref="E10:K10"/>
    <mergeCell ref="A1:V2"/>
  </mergeCells>
  <phoneticPr fontId="5"/>
  <pageMargins left="0.7" right="0.7" top="0.75" bottom="0.75" header="0.3" footer="0.3"/>
  <pageSetup paperSize="9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3527-0D3A-4B7C-859F-EE604A001B7D}">
  <sheetPr>
    <tabColor rgb="FF00B050"/>
  </sheetPr>
  <dimension ref="A1:Z61"/>
  <sheetViews>
    <sheetView view="pageBreakPreview" zoomScale="141" zoomScaleNormal="100" zoomScaleSheetLayoutView="100" zoomScalePageLayoutView="115" workbookViewId="0"/>
  </sheetViews>
  <sheetFormatPr defaultColWidth="8.796875" defaultRowHeight="12.75" x14ac:dyDescent="0.25"/>
  <cols>
    <col min="1" max="1" width="3.1328125" customWidth="1"/>
    <col min="2" max="2" width="10.33203125" bestFit="1" customWidth="1"/>
    <col min="3" max="3" width="4.6640625" customWidth="1"/>
    <col min="4" max="4" width="5.796875" customWidth="1"/>
    <col min="5" max="9" width="6.1328125" customWidth="1"/>
    <col min="10" max="10" width="6.33203125" customWidth="1"/>
    <col min="11" max="11" width="7.1328125" customWidth="1"/>
    <col min="12" max="12" width="7.33203125" bestFit="1" customWidth="1"/>
    <col min="13" max="13" width="7" bestFit="1" customWidth="1"/>
    <col min="14" max="14" width="10.1328125" bestFit="1" customWidth="1"/>
    <col min="15" max="15" width="6.1328125" customWidth="1"/>
    <col min="16" max="17" width="6.46484375" customWidth="1"/>
    <col min="18" max="19" width="7.1328125" customWidth="1"/>
    <col min="20" max="21" width="9" customWidth="1"/>
    <col min="22" max="22" width="8.1328125" customWidth="1"/>
    <col min="24" max="25" width="9.1328125" customWidth="1"/>
    <col min="26" max="26" width="8.796875" customWidth="1"/>
  </cols>
  <sheetData>
    <row r="1" spans="1:26" x14ac:dyDescent="0.25">
      <c r="T1" s="223" t="s">
        <v>69</v>
      </c>
      <c r="U1" s="223"/>
      <c r="V1" s="223"/>
    </row>
    <row r="2" spans="1:26" s="4" customFormat="1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/>
    </row>
    <row r="3" spans="1:26" s="4" customFormat="1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</row>
    <row r="4" spans="1:26" s="4" customFormat="1" ht="2" customHeight="1" x14ac:dyDescent="0.25">
      <c r="M4" s="5"/>
      <c r="Q4" s="5"/>
    </row>
    <row r="5" spans="1:26" s="4" customFormat="1" ht="11.25" customHeight="1" x14ac:dyDescent="0.25">
      <c r="B5" s="6" t="s">
        <v>14</v>
      </c>
      <c r="C5" s="215"/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s="4" customFormat="1" ht="11.25" customHeight="1" x14ac:dyDescent="0.25">
      <c r="B6" s="6" t="s">
        <v>13</v>
      </c>
      <c r="C6" s="218"/>
      <c r="D6" s="219"/>
      <c r="E6" s="219"/>
      <c r="F6" s="60" t="s">
        <v>3</v>
      </c>
      <c r="G6" s="219"/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s="4" customFormat="1" ht="11.25" customHeight="1" x14ac:dyDescent="0.25">
      <c r="B7" s="6" t="s">
        <v>16</v>
      </c>
      <c r="C7" s="79"/>
      <c r="D7" s="78" t="s">
        <v>49</v>
      </c>
      <c r="E7" s="10"/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s="4" customFormat="1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s="4" customFormat="1" ht="5" customHeight="1" x14ac:dyDescent="0.25"/>
    <row r="10" spans="1:26" s="4" customFormat="1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/>
    </row>
    <row r="11" spans="1:26" s="4" customFormat="1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s="4" customFormat="1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s="4" customFormat="1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12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s="4" customFormat="1" ht="11.25" customHeight="1" thickTop="1" x14ac:dyDescent="0.25">
      <c r="A14" s="147">
        <v>1</v>
      </c>
      <c r="B14" s="222"/>
      <c r="C14" s="1" t="s">
        <v>7</v>
      </c>
      <c r="D14" s="121"/>
      <c r="E14" s="121"/>
      <c r="F14" s="121"/>
      <c r="G14" s="121"/>
      <c r="H14" s="121"/>
      <c r="I14" s="121"/>
      <c r="J14" s="100"/>
      <c r="K14" s="119"/>
      <c r="L14" s="103"/>
      <c r="M14" s="100"/>
      <c r="N14" s="116"/>
      <c r="O14" s="203"/>
      <c r="P14" s="100"/>
      <c r="Q14" s="100"/>
      <c r="R14" s="100"/>
      <c r="S14" s="113"/>
      <c r="T14" s="212"/>
      <c r="U14" s="184"/>
      <c r="V14" s="185"/>
      <c r="W14" s="125"/>
      <c r="Z14" s="124"/>
    </row>
    <row r="15" spans="1:26" s="4" customFormat="1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/>
      <c r="K15" s="114"/>
      <c r="L15" s="104"/>
      <c r="M15" s="101"/>
      <c r="N15" s="117"/>
      <c r="O15" s="181"/>
      <c r="P15" s="101"/>
      <c r="Q15" s="101"/>
      <c r="R15" s="101"/>
      <c r="S15" s="114"/>
      <c r="T15" s="221"/>
      <c r="U15" s="186"/>
      <c r="V15" s="187"/>
      <c r="W15" s="125"/>
    </row>
    <row r="16" spans="1:26" s="4" customFormat="1" ht="11.25" customHeight="1" x14ac:dyDescent="0.25">
      <c r="A16" s="167">
        <v>2</v>
      </c>
      <c r="B16" s="208"/>
      <c r="C16" s="55" t="s">
        <v>7</v>
      </c>
      <c r="D16" s="123"/>
      <c r="E16" s="123"/>
      <c r="F16" s="123"/>
      <c r="G16" s="123"/>
      <c r="H16" s="123"/>
      <c r="I16" s="123"/>
      <c r="J16" s="102"/>
      <c r="K16" s="120"/>
      <c r="L16" s="105"/>
      <c r="M16" s="102"/>
      <c r="N16" s="118"/>
      <c r="O16" s="180"/>
      <c r="P16" s="102"/>
      <c r="Q16" s="102"/>
      <c r="R16" s="102"/>
      <c r="S16" s="115"/>
      <c r="T16" s="178"/>
      <c r="U16" s="201"/>
      <c r="V16" s="202"/>
      <c r="W16" s="125"/>
    </row>
    <row r="17" spans="1:23" s="4" customFormat="1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/>
      <c r="K17" s="114"/>
      <c r="L17" s="104"/>
      <c r="M17" s="101"/>
      <c r="N17" s="117"/>
      <c r="O17" s="181"/>
      <c r="P17" s="101"/>
      <c r="Q17" s="101"/>
      <c r="R17" s="101"/>
      <c r="S17" s="114"/>
      <c r="T17" s="179"/>
      <c r="U17" s="186"/>
      <c r="V17" s="187"/>
      <c r="W17" s="125"/>
    </row>
    <row r="18" spans="1:23" s="4" customFormat="1" ht="11.25" customHeight="1" x14ac:dyDescent="0.25">
      <c r="A18" s="167">
        <v>3</v>
      </c>
      <c r="B18" s="208"/>
      <c r="C18" s="55" t="s">
        <v>7</v>
      </c>
      <c r="D18" s="123"/>
      <c r="E18" s="123"/>
      <c r="F18" s="123"/>
      <c r="G18" s="123"/>
      <c r="H18" s="123"/>
      <c r="I18" s="123"/>
      <c r="J18" s="102"/>
      <c r="K18" s="120"/>
      <c r="L18" s="105"/>
      <c r="M18" s="102"/>
      <c r="N18" s="118"/>
      <c r="O18" s="180"/>
      <c r="P18" s="102"/>
      <c r="Q18" s="102"/>
      <c r="R18" s="102"/>
      <c r="S18" s="115"/>
      <c r="T18" s="178"/>
      <c r="U18" s="201"/>
      <c r="V18" s="202"/>
      <c r="W18" s="125"/>
    </row>
    <row r="19" spans="1:23" s="4" customFormat="1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/>
      <c r="K19" s="114"/>
      <c r="L19" s="104"/>
      <c r="M19" s="101"/>
      <c r="N19" s="117"/>
      <c r="O19" s="181"/>
      <c r="P19" s="101"/>
      <c r="Q19" s="101"/>
      <c r="R19" s="101"/>
      <c r="S19" s="114"/>
      <c r="T19" s="179"/>
      <c r="U19" s="186"/>
      <c r="V19" s="187"/>
      <c r="W19" s="125"/>
    </row>
    <row r="20" spans="1:23" s="4" customFormat="1" ht="11.25" customHeight="1" x14ac:dyDescent="0.25">
      <c r="A20" s="167">
        <v>4</v>
      </c>
      <c r="B20" s="208"/>
      <c r="C20" s="55" t="s">
        <v>7</v>
      </c>
      <c r="D20" s="123"/>
      <c r="E20" s="123"/>
      <c r="F20" s="123"/>
      <c r="G20" s="123"/>
      <c r="H20" s="123"/>
      <c r="I20" s="123"/>
      <c r="J20" s="102"/>
      <c r="K20" s="120"/>
      <c r="L20" s="105"/>
      <c r="M20" s="102"/>
      <c r="N20" s="118"/>
      <c r="O20" s="180"/>
      <c r="P20" s="102"/>
      <c r="Q20" s="102"/>
      <c r="R20" s="102"/>
      <c r="S20" s="115"/>
      <c r="T20" s="178"/>
      <c r="U20" s="201"/>
      <c r="V20" s="202"/>
      <c r="W20" s="125"/>
    </row>
    <row r="21" spans="1:23" s="4" customFormat="1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/>
      <c r="K21" s="114"/>
      <c r="L21" s="104"/>
      <c r="M21" s="101"/>
      <c r="N21" s="117"/>
      <c r="O21" s="181"/>
      <c r="P21" s="101"/>
      <c r="Q21" s="101"/>
      <c r="R21" s="101"/>
      <c r="S21" s="114"/>
      <c r="T21" s="179"/>
      <c r="U21" s="186"/>
      <c r="V21" s="187"/>
      <c r="W21" s="125"/>
    </row>
    <row r="22" spans="1:23" s="4" customFormat="1" ht="11.25" customHeight="1" x14ac:dyDescent="0.25">
      <c r="A22" s="167">
        <v>5</v>
      </c>
      <c r="B22" s="208"/>
      <c r="C22" s="55" t="s">
        <v>7</v>
      </c>
      <c r="D22" s="123"/>
      <c r="E22" s="123"/>
      <c r="F22" s="123"/>
      <c r="G22" s="123"/>
      <c r="H22" s="123"/>
      <c r="I22" s="123"/>
      <c r="J22" s="102"/>
      <c r="K22" s="120"/>
      <c r="L22" s="105"/>
      <c r="M22" s="102"/>
      <c r="N22" s="118"/>
      <c r="O22" s="180"/>
      <c r="P22" s="102"/>
      <c r="Q22" s="102"/>
      <c r="R22" s="102"/>
      <c r="S22" s="115"/>
      <c r="T22" s="178"/>
      <c r="U22" s="201"/>
      <c r="V22" s="202"/>
      <c r="W22" s="125"/>
    </row>
    <row r="23" spans="1:23" s="4" customFormat="1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/>
      <c r="K23" s="114"/>
      <c r="L23" s="104"/>
      <c r="M23" s="101"/>
      <c r="N23" s="117"/>
      <c r="O23" s="181"/>
      <c r="P23" s="101"/>
      <c r="Q23" s="101"/>
      <c r="R23" s="101"/>
      <c r="S23" s="114"/>
      <c r="T23" s="179"/>
      <c r="U23" s="186"/>
      <c r="V23" s="187"/>
      <c r="W23" s="125"/>
    </row>
    <row r="24" spans="1:23" s="4" customFormat="1" ht="11.25" customHeight="1" x14ac:dyDescent="0.25">
      <c r="A24" s="167">
        <v>6</v>
      </c>
      <c r="B24" s="208"/>
      <c r="C24" s="55" t="s">
        <v>7</v>
      </c>
      <c r="D24" s="123"/>
      <c r="E24" s="123"/>
      <c r="F24" s="123"/>
      <c r="G24" s="123"/>
      <c r="H24" s="123"/>
      <c r="I24" s="123"/>
      <c r="J24" s="102"/>
      <c r="K24" s="120"/>
      <c r="L24" s="105"/>
      <c r="M24" s="102"/>
      <c r="N24" s="118"/>
      <c r="O24" s="180"/>
      <c r="P24" s="102"/>
      <c r="Q24" s="102"/>
      <c r="R24" s="102"/>
      <c r="S24" s="115"/>
      <c r="T24" s="178"/>
      <c r="U24" s="201"/>
      <c r="V24" s="202"/>
      <c r="W24" s="125"/>
    </row>
    <row r="25" spans="1:23" s="4" customFormat="1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/>
      <c r="K25" s="114"/>
      <c r="L25" s="104"/>
      <c r="M25" s="101"/>
      <c r="N25" s="117"/>
      <c r="O25" s="181"/>
      <c r="P25" s="101"/>
      <c r="Q25" s="101"/>
      <c r="R25" s="101"/>
      <c r="S25" s="114"/>
      <c r="T25" s="179"/>
      <c r="U25" s="186"/>
      <c r="V25" s="187"/>
      <c r="W25" s="125"/>
    </row>
    <row r="26" spans="1:23" s="4" customFormat="1" ht="11.25" customHeight="1" x14ac:dyDescent="0.25">
      <c r="A26" s="167">
        <v>7</v>
      </c>
      <c r="B26" s="208"/>
      <c r="C26" s="55" t="s">
        <v>7</v>
      </c>
      <c r="D26" s="123"/>
      <c r="E26" s="123"/>
      <c r="F26" s="123"/>
      <c r="G26" s="123"/>
      <c r="H26" s="123"/>
      <c r="I26" s="123"/>
      <c r="J26" s="102"/>
      <c r="K26" s="120"/>
      <c r="L26" s="105"/>
      <c r="M26" s="102"/>
      <c r="N26" s="118"/>
      <c r="O26" s="180"/>
      <c r="P26" s="102"/>
      <c r="Q26" s="102"/>
      <c r="R26" s="102"/>
      <c r="S26" s="115"/>
      <c r="T26" s="178"/>
      <c r="U26" s="201"/>
      <c r="V26" s="202"/>
      <c r="W26" s="125"/>
    </row>
    <row r="27" spans="1:23" s="4" customFormat="1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/>
      <c r="K27" s="114"/>
      <c r="L27" s="104"/>
      <c r="M27" s="101"/>
      <c r="N27" s="117"/>
      <c r="O27" s="181"/>
      <c r="P27" s="101"/>
      <c r="Q27" s="101"/>
      <c r="R27" s="101"/>
      <c r="S27" s="114"/>
      <c r="T27" s="179"/>
      <c r="U27" s="186"/>
      <c r="V27" s="187"/>
      <c r="W27" s="125"/>
    </row>
    <row r="28" spans="1:23" s="4" customFormat="1" ht="11.25" customHeight="1" x14ac:dyDescent="0.25">
      <c r="A28" s="167">
        <v>8</v>
      </c>
      <c r="B28" s="208"/>
      <c r="C28" s="55" t="s">
        <v>7</v>
      </c>
      <c r="D28" s="123"/>
      <c r="E28" s="123"/>
      <c r="F28" s="123"/>
      <c r="G28" s="123"/>
      <c r="H28" s="123"/>
      <c r="I28" s="123"/>
      <c r="J28" s="102"/>
      <c r="K28" s="120"/>
      <c r="L28" s="105"/>
      <c r="M28" s="102"/>
      <c r="N28" s="118"/>
      <c r="O28" s="180"/>
      <c r="P28" s="102"/>
      <c r="Q28" s="102"/>
      <c r="R28" s="102"/>
      <c r="S28" s="115"/>
      <c r="T28" s="178"/>
      <c r="U28" s="201"/>
      <c r="V28" s="202"/>
      <c r="W28" s="125"/>
    </row>
    <row r="29" spans="1:23" s="4" customFormat="1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/>
      <c r="K29" s="114"/>
      <c r="L29" s="104"/>
      <c r="M29" s="101"/>
      <c r="N29" s="117"/>
      <c r="O29" s="181"/>
      <c r="P29" s="101"/>
      <c r="Q29" s="101"/>
      <c r="R29" s="101"/>
      <c r="S29" s="114"/>
      <c r="T29" s="179"/>
      <c r="U29" s="186"/>
      <c r="V29" s="187"/>
      <c r="W29" s="125"/>
    </row>
    <row r="30" spans="1:23" s="4" customFormat="1" ht="11.25" customHeight="1" x14ac:dyDescent="0.25">
      <c r="A30" s="167">
        <v>9</v>
      </c>
      <c r="B30" s="208"/>
      <c r="C30" s="55" t="s">
        <v>7</v>
      </c>
      <c r="D30" s="123"/>
      <c r="E30" s="123"/>
      <c r="F30" s="123"/>
      <c r="G30" s="123"/>
      <c r="H30" s="123"/>
      <c r="I30" s="123"/>
      <c r="J30" s="102"/>
      <c r="K30" s="120"/>
      <c r="L30" s="105"/>
      <c r="M30" s="102"/>
      <c r="N30" s="118"/>
      <c r="O30" s="180"/>
      <c r="P30" s="102"/>
      <c r="Q30" s="102"/>
      <c r="R30" s="102"/>
      <c r="S30" s="115"/>
      <c r="T30" s="178"/>
      <c r="U30" s="201"/>
      <c r="V30" s="202"/>
      <c r="W30" s="125"/>
    </row>
    <row r="31" spans="1:23" s="4" customFormat="1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/>
      <c r="K31" s="114"/>
      <c r="L31" s="104"/>
      <c r="M31" s="101"/>
      <c r="N31" s="117"/>
      <c r="O31" s="181"/>
      <c r="P31" s="101"/>
      <c r="Q31" s="101"/>
      <c r="R31" s="101"/>
      <c r="S31" s="114"/>
      <c r="T31" s="179"/>
      <c r="U31" s="186"/>
      <c r="V31" s="187"/>
      <c r="W31" s="125"/>
    </row>
    <row r="32" spans="1:23" s="4" customFormat="1" ht="11.25" customHeight="1" x14ac:dyDescent="0.25">
      <c r="A32" s="167">
        <v>10</v>
      </c>
      <c r="B32" s="208"/>
      <c r="C32" s="55" t="s">
        <v>7</v>
      </c>
      <c r="D32" s="123"/>
      <c r="E32" s="123"/>
      <c r="F32" s="123"/>
      <c r="G32" s="123"/>
      <c r="H32" s="123"/>
      <c r="I32" s="123"/>
      <c r="J32" s="102"/>
      <c r="K32" s="120"/>
      <c r="L32" s="105"/>
      <c r="M32" s="102"/>
      <c r="N32" s="118"/>
      <c r="O32" s="180"/>
      <c r="P32" s="102"/>
      <c r="Q32" s="102"/>
      <c r="R32" s="102"/>
      <c r="S32" s="115"/>
      <c r="T32" s="178"/>
      <c r="U32" s="201"/>
      <c r="V32" s="202"/>
      <c r="W32" s="125"/>
    </row>
    <row r="33" spans="1:23" s="4" customFormat="1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/>
      <c r="K33" s="114"/>
      <c r="L33" s="104"/>
      <c r="M33" s="101"/>
      <c r="N33" s="117"/>
      <c r="O33" s="181"/>
      <c r="P33" s="101"/>
      <c r="Q33" s="101"/>
      <c r="R33" s="101"/>
      <c r="S33" s="114"/>
      <c r="T33" s="179"/>
      <c r="U33" s="186"/>
      <c r="V33" s="187"/>
      <c r="W33" s="125"/>
    </row>
    <row r="34" spans="1:23" s="4" customFormat="1" ht="11.25" customHeight="1" x14ac:dyDescent="0.25">
      <c r="A34" s="167">
        <v>11</v>
      </c>
      <c r="B34" s="208"/>
      <c r="C34" s="55" t="s">
        <v>7</v>
      </c>
      <c r="D34" s="123"/>
      <c r="E34" s="123"/>
      <c r="F34" s="123"/>
      <c r="G34" s="123"/>
      <c r="H34" s="123"/>
      <c r="I34" s="123"/>
      <c r="J34" s="102"/>
      <c r="K34" s="120"/>
      <c r="L34" s="105"/>
      <c r="M34" s="102"/>
      <c r="N34" s="118"/>
      <c r="O34" s="180"/>
      <c r="P34" s="102"/>
      <c r="Q34" s="102"/>
      <c r="R34" s="102"/>
      <c r="S34" s="115"/>
      <c r="T34" s="178"/>
      <c r="U34" s="201"/>
      <c r="V34" s="202"/>
      <c r="W34" s="125"/>
    </row>
    <row r="35" spans="1:23" s="4" customFormat="1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/>
      <c r="K35" s="114"/>
      <c r="L35" s="104"/>
      <c r="M35" s="101"/>
      <c r="N35" s="117"/>
      <c r="O35" s="181"/>
      <c r="P35" s="101"/>
      <c r="Q35" s="101"/>
      <c r="R35" s="101"/>
      <c r="S35" s="114"/>
      <c r="T35" s="179"/>
      <c r="U35" s="186"/>
      <c r="V35" s="187"/>
      <c r="W35" s="125"/>
    </row>
    <row r="36" spans="1:23" s="4" customFormat="1" ht="11.25" customHeight="1" x14ac:dyDescent="0.25">
      <c r="A36" s="167">
        <v>12</v>
      </c>
      <c r="B36" s="208"/>
      <c r="C36" s="55" t="s">
        <v>7</v>
      </c>
      <c r="D36" s="123"/>
      <c r="E36" s="123"/>
      <c r="F36" s="123"/>
      <c r="G36" s="123"/>
      <c r="H36" s="123"/>
      <c r="I36" s="123"/>
      <c r="J36" s="102"/>
      <c r="K36" s="120"/>
      <c r="L36" s="105"/>
      <c r="M36" s="102"/>
      <c r="N36" s="118"/>
      <c r="O36" s="180"/>
      <c r="P36" s="102"/>
      <c r="Q36" s="102"/>
      <c r="R36" s="102"/>
      <c r="S36" s="115"/>
      <c r="T36" s="178"/>
      <c r="U36" s="201"/>
      <c r="V36" s="202"/>
      <c r="W36" s="125"/>
    </row>
    <row r="37" spans="1:23" s="4" customFormat="1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/>
      <c r="K37" s="114"/>
      <c r="L37" s="104"/>
      <c r="M37" s="101"/>
      <c r="N37" s="117"/>
      <c r="O37" s="181"/>
      <c r="P37" s="101"/>
      <c r="Q37" s="101"/>
      <c r="R37" s="101"/>
      <c r="S37" s="114"/>
      <c r="T37" s="179"/>
      <c r="U37" s="186"/>
      <c r="V37" s="187"/>
      <c r="W37" s="125"/>
    </row>
    <row r="38" spans="1:23" s="4" customFormat="1" ht="11.25" customHeight="1" x14ac:dyDescent="0.25">
      <c r="A38" s="167">
        <v>13</v>
      </c>
      <c r="B38" s="208"/>
      <c r="C38" s="55" t="s">
        <v>7</v>
      </c>
      <c r="D38" s="123"/>
      <c r="E38" s="123"/>
      <c r="F38" s="123"/>
      <c r="G38" s="123"/>
      <c r="H38" s="123"/>
      <c r="I38" s="123"/>
      <c r="J38" s="102"/>
      <c r="K38" s="120"/>
      <c r="L38" s="105"/>
      <c r="M38" s="102"/>
      <c r="N38" s="118"/>
      <c r="O38" s="180"/>
      <c r="P38" s="102"/>
      <c r="Q38" s="102"/>
      <c r="R38" s="102"/>
      <c r="S38" s="115"/>
      <c r="T38" s="178"/>
      <c r="U38" s="201"/>
      <c r="V38" s="202"/>
      <c r="W38" s="125"/>
    </row>
    <row r="39" spans="1:23" s="4" customFormat="1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/>
      <c r="K39" s="114"/>
      <c r="L39" s="104"/>
      <c r="M39" s="101"/>
      <c r="N39" s="117"/>
      <c r="O39" s="181"/>
      <c r="P39" s="101"/>
      <c r="Q39" s="101"/>
      <c r="R39" s="101"/>
      <c r="S39" s="114"/>
      <c r="T39" s="179"/>
      <c r="U39" s="186"/>
      <c r="V39" s="187"/>
      <c r="W39" s="125"/>
    </row>
    <row r="40" spans="1:23" s="4" customFormat="1" ht="11.25" customHeight="1" x14ac:dyDescent="0.25">
      <c r="A40" s="167">
        <v>14</v>
      </c>
      <c r="B40" s="208"/>
      <c r="C40" s="55" t="s">
        <v>7</v>
      </c>
      <c r="D40" s="123"/>
      <c r="E40" s="123"/>
      <c r="F40" s="123"/>
      <c r="G40" s="123"/>
      <c r="H40" s="123"/>
      <c r="I40" s="123"/>
      <c r="J40" s="102"/>
      <c r="K40" s="120"/>
      <c r="L40" s="105"/>
      <c r="M40" s="102"/>
      <c r="N40" s="118"/>
      <c r="O40" s="180"/>
      <c r="P40" s="102"/>
      <c r="Q40" s="102"/>
      <c r="R40" s="102"/>
      <c r="S40" s="115"/>
      <c r="T40" s="178"/>
      <c r="U40" s="201"/>
      <c r="V40" s="202"/>
      <c r="W40" s="125"/>
    </row>
    <row r="41" spans="1:23" s="4" customFormat="1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/>
      <c r="K41" s="114"/>
      <c r="L41" s="104"/>
      <c r="M41" s="101"/>
      <c r="N41" s="117"/>
      <c r="O41" s="181"/>
      <c r="P41" s="101"/>
      <c r="Q41" s="101"/>
      <c r="R41" s="101"/>
      <c r="S41" s="114"/>
      <c r="T41" s="179"/>
      <c r="U41" s="186"/>
      <c r="V41" s="187"/>
      <c r="W41" s="125"/>
    </row>
    <row r="42" spans="1:23" s="4" customFormat="1" ht="11.25" customHeight="1" x14ac:dyDescent="0.25">
      <c r="A42" s="167">
        <v>15</v>
      </c>
      <c r="B42" s="208"/>
      <c r="C42" s="55" t="s">
        <v>7</v>
      </c>
      <c r="D42" s="123"/>
      <c r="E42" s="123"/>
      <c r="F42" s="123"/>
      <c r="G42" s="123"/>
      <c r="H42" s="123"/>
      <c r="I42" s="123"/>
      <c r="J42" s="102"/>
      <c r="K42" s="120"/>
      <c r="L42" s="105"/>
      <c r="M42" s="102"/>
      <c r="N42" s="118"/>
      <c r="O42" s="180"/>
      <c r="P42" s="102"/>
      <c r="Q42" s="102"/>
      <c r="R42" s="102"/>
      <c r="S42" s="115"/>
      <c r="T42" s="178"/>
      <c r="U42" s="201"/>
      <c r="V42" s="202"/>
      <c r="W42" s="125"/>
    </row>
    <row r="43" spans="1:23" s="4" customFormat="1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/>
      <c r="K43" s="114"/>
      <c r="L43" s="104"/>
      <c r="M43" s="101"/>
      <c r="N43" s="117"/>
      <c r="O43" s="181"/>
      <c r="P43" s="101"/>
      <c r="Q43" s="101"/>
      <c r="R43" s="101"/>
      <c r="S43" s="114"/>
      <c r="T43" s="179"/>
      <c r="U43" s="186"/>
      <c r="V43" s="187"/>
      <c r="W43" s="125"/>
    </row>
    <row r="44" spans="1:23" s="4" customFormat="1" ht="11.25" customHeight="1" x14ac:dyDescent="0.25">
      <c r="A44" s="167">
        <v>16</v>
      </c>
      <c r="B44" s="208"/>
      <c r="C44" s="55" t="s">
        <v>7</v>
      </c>
      <c r="D44" s="123"/>
      <c r="E44" s="123"/>
      <c r="F44" s="123"/>
      <c r="G44" s="123"/>
      <c r="H44" s="123"/>
      <c r="I44" s="123"/>
      <c r="J44" s="102"/>
      <c r="K44" s="120"/>
      <c r="L44" s="105"/>
      <c r="M44" s="102"/>
      <c r="N44" s="118"/>
      <c r="O44" s="180"/>
      <c r="P44" s="102"/>
      <c r="Q44" s="102"/>
      <c r="R44" s="102"/>
      <c r="S44" s="115"/>
      <c r="T44" s="178"/>
      <c r="U44" s="201"/>
      <c r="V44" s="202"/>
      <c r="W44" s="125"/>
    </row>
    <row r="45" spans="1:23" s="4" customFormat="1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/>
      <c r="K45" s="114"/>
      <c r="L45" s="104"/>
      <c r="M45" s="101"/>
      <c r="N45" s="117"/>
      <c r="O45" s="181"/>
      <c r="P45" s="101"/>
      <c r="Q45" s="101"/>
      <c r="R45" s="101"/>
      <c r="S45" s="114"/>
      <c r="T45" s="179"/>
      <c r="U45" s="186"/>
      <c r="V45" s="187"/>
      <c r="W45" s="125"/>
    </row>
    <row r="46" spans="1:23" s="4" customFormat="1" ht="11.25" customHeight="1" x14ac:dyDescent="0.25">
      <c r="A46" s="167">
        <v>17</v>
      </c>
      <c r="B46" s="208"/>
      <c r="C46" s="55" t="s">
        <v>7</v>
      </c>
      <c r="D46" s="123"/>
      <c r="E46" s="123"/>
      <c r="F46" s="123"/>
      <c r="G46" s="123"/>
      <c r="H46" s="123"/>
      <c r="I46" s="123"/>
      <c r="J46" s="102"/>
      <c r="K46" s="120"/>
      <c r="L46" s="105"/>
      <c r="M46" s="102"/>
      <c r="N46" s="118"/>
      <c r="O46" s="180"/>
      <c r="P46" s="102"/>
      <c r="Q46" s="102"/>
      <c r="R46" s="102"/>
      <c r="S46" s="115"/>
      <c r="T46" s="178"/>
      <c r="U46" s="201"/>
      <c r="V46" s="202"/>
      <c r="W46" s="125"/>
    </row>
    <row r="47" spans="1:23" s="4" customFormat="1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/>
      <c r="K47" s="114"/>
      <c r="L47" s="104"/>
      <c r="M47" s="101"/>
      <c r="N47" s="117"/>
      <c r="O47" s="181"/>
      <c r="P47" s="101"/>
      <c r="Q47" s="101"/>
      <c r="R47" s="101"/>
      <c r="S47" s="114"/>
      <c r="T47" s="179"/>
      <c r="U47" s="186"/>
      <c r="V47" s="187"/>
      <c r="W47" s="125"/>
    </row>
    <row r="48" spans="1:23" s="4" customFormat="1" ht="11.25" customHeight="1" x14ac:dyDescent="0.25">
      <c r="A48" s="167">
        <v>18</v>
      </c>
      <c r="B48" s="208"/>
      <c r="C48" s="55" t="s">
        <v>7</v>
      </c>
      <c r="D48" s="123"/>
      <c r="E48" s="123"/>
      <c r="F48" s="123"/>
      <c r="G48" s="123"/>
      <c r="H48" s="123"/>
      <c r="I48" s="123"/>
      <c r="J48" s="102"/>
      <c r="K48" s="120"/>
      <c r="L48" s="105"/>
      <c r="M48" s="102"/>
      <c r="N48" s="118"/>
      <c r="O48" s="180"/>
      <c r="P48" s="102"/>
      <c r="Q48" s="102"/>
      <c r="R48" s="102"/>
      <c r="S48" s="115"/>
      <c r="T48" s="178"/>
      <c r="U48" s="201"/>
      <c r="V48" s="202"/>
      <c r="W48" s="125"/>
    </row>
    <row r="49" spans="1:23" s="4" customFormat="1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/>
      <c r="K49" s="114"/>
      <c r="L49" s="104"/>
      <c r="M49" s="101"/>
      <c r="N49" s="117"/>
      <c r="O49" s="181"/>
      <c r="P49" s="101"/>
      <c r="Q49" s="101"/>
      <c r="R49" s="101"/>
      <c r="S49" s="114"/>
      <c r="T49" s="179"/>
      <c r="U49" s="186"/>
      <c r="V49" s="187"/>
      <c r="W49" s="125"/>
    </row>
    <row r="50" spans="1:23" s="4" customFormat="1" ht="11.25" customHeight="1" x14ac:dyDescent="0.25">
      <c r="A50" s="167">
        <v>19</v>
      </c>
      <c r="B50" s="208"/>
      <c r="C50" s="55" t="s">
        <v>7</v>
      </c>
      <c r="D50" s="123"/>
      <c r="E50" s="123"/>
      <c r="F50" s="123"/>
      <c r="G50" s="123"/>
      <c r="H50" s="123"/>
      <c r="I50" s="123"/>
      <c r="J50" s="102"/>
      <c r="K50" s="120"/>
      <c r="L50" s="105"/>
      <c r="M50" s="102"/>
      <c r="N50" s="118"/>
      <c r="O50" s="180"/>
      <c r="P50" s="102"/>
      <c r="Q50" s="102"/>
      <c r="R50" s="102"/>
      <c r="S50" s="115"/>
      <c r="T50" s="178"/>
      <c r="U50" s="201"/>
      <c r="V50" s="202"/>
      <c r="W50" s="125"/>
    </row>
    <row r="51" spans="1:23" s="4" customFormat="1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/>
      <c r="K51" s="114"/>
      <c r="L51" s="104"/>
      <c r="M51" s="101"/>
      <c r="N51" s="117"/>
      <c r="O51" s="181"/>
      <c r="P51" s="101"/>
      <c r="Q51" s="101"/>
      <c r="R51" s="101"/>
      <c r="S51" s="114"/>
      <c r="T51" s="179"/>
      <c r="U51" s="186"/>
      <c r="V51" s="187"/>
      <c r="W51" s="125"/>
    </row>
    <row r="52" spans="1:23" s="4" customFormat="1" ht="11.25" customHeight="1" x14ac:dyDescent="0.25">
      <c r="A52" s="167">
        <v>20</v>
      </c>
      <c r="B52" s="208"/>
      <c r="C52" s="55" t="s">
        <v>7</v>
      </c>
      <c r="D52" s="123"/>
      <c r="E52" s="123"/>
      <c r="F52" s="123"/>
      <c r="G52" s="123"/>
      <c r="H52" s="123"/>
      <c r="I52" s="123"/>
      <c r="J52" s="102"/>
      <c r="K52" s="120"/>
      <c r="L52" s="105"/>
      <c r="M52" s="102"/>
      <c r="N52" s="118"/>
      <c r="O52" s="180"/>
      <c r="P52" s="102"/>
      <c r="Q52" s="102"/>
      <c r="R52" s="102"/>
      <c r="S52" s="115"/>
      <c r="T52" s="178"/>
      <c r="U52" s="201"/>
      <c r="V52" s="202"/>
      <c r="W52" s="125"/>
    </row>
    <row r="53" spans="1:23" s="4" customFormat="1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/>
      <c r="K53" s="114"/>
      <c r="L53" s="104"/>
      <c r="M53" s="101"/>
      <c r="N53" s="117"/>
      <c r="O53" s="181"/>
      <c r="P53" s="101"/>
      <c r="Q53" s="101"/>
      <c r="R53" s="101"/>
      <c r="S53" s="114"/>
      <c r="T53" s="179"/>
      <c r="U53" s="186"/>
      <c r="V53" s="187"/>
      <c r="W53" s="125"/>
    </row>
    <row r="58" spans="1:23" hidden="1" x14ac:dyDescent="0.25"/>
    <row r="59" spans="1:23" hidden="1" x14ac:dyDescent="0.25"/>
    <row r="60" spans="1:23" hidden="1" x14ac:dyDescent="0.25"/>
    <row r="61" spans="1:23" hidden="1" x14ac:dyDescent="0.25"/>
  </sheetData>
  <sheetProtection selectLockedCells="1"/>
  <mergeCells count="123">
    <mergeCell ref="T1:V1"/>
    <mergeCell ref="A2:V3"/>
    <mergeCell ref="C5:I5"/>
    <mergeCell ref="R5:S5"/>
    <mergeCell ref="T5:V5"/>
    <mergeCell ref="C6:E6"/>
    <mergeCell ref="G6:I6"/>
    <mergeCell ref="R6:S6"/>
    <mergeCell ref="T6:V6"/>
    <mergeCell ref="W10:W13"/>
    <mergeCell ref="E11:K11"/>
    <mergeCell ref="L11:O11"/>
    <mergeCell ref="P11:T11"/>
    <mergeCell ref="U11:V13"/>
    <mergeCell ref="S12:T12"/>
    <mergeCell ref="R8:S8"/>
    <mergeCell ref="T8:U8"/>
    <mergeCell ref="A10:A13"/>
    <mergeCell ref="B10:B13"/>
    <mergeCell ref="C10:C13"/>
    <mergeCell ref="D10:K10"/>
    <mergeCell ref="L10:T10"/>
    <mergeCell ref="U10:V10"/>
    <mergeCell ref="A14:A15"/>
    <mergeCell ref="B14:B15"/>
    <mergeCell ref="O14:O15"/>
    <mergeCell ref="T14:T15"/>
    <mergeCell ref="U14:V15"/>
    <mergeCell ref="A16:A17"/>
    <mergeCell ref="B16:B17"/>
    <mergeCell ref="O16:O17"/>
    <mergeCell ref="T16:T17"/>
    <mergeCell ref="U16:V17"/>
    <mergeCell ref="A18:A19"/>
    <mergeCell ref="B18:B19"/>
    <mergeCell ref="O18:O19"/>
    <mergeCell ref="T18:T19"/>
    <mergeCell ref="U18:V19"/>
    <mergeCell ref="A20:A21"/>
    <mergeCell ref="B20:B21"/>
    <mergeCell ref="O20:O21"/>
    <mergeCell ref="T20:T21"/>
    <mergeCell ref="U20:V21"/>
    <mergeCell ref="A22:A23"/>
    <mergeCell ref="B22:B23"/>
    <mergeCell ref="O22:O23"/>
    <mergeCell ref="T22:T23"/>
    <mergeCell ref="U22:V23"/>
    <mergeCell ref="A24:A25"/>
    <mergeCell ref="B24:B25"/>
    <mergeCell ref="O24:O25"/>
    <mergeCell ref="T24:T25"/>
    <mergeCell ref="U24:V25"/>
    <mergeCell ref="A26:A27"/>
    <mergeCell ref="B26:B27"/>
    <mergeCell ref="O26:O27"/>
    <mergeCell ref="T26:T27"/>
    <mergeCell ref="U26:V27"/>
    <mergeCell ref="A28:A29"/>
    <mergeCell ref="B28:B29"/>
    <mergeCell ref="O28:O29"/>
    <mergeCell ref="T28:T29"/>
    <mergeCell ref="U28:V29"/>
    <mergeCell ref="A30:A31"/>
    <mergeCell ref="B30:B31"/>
    <mergeCell ref="O30:O31"/>
    <mergeCell ref="T30:T31"/>
    <mergeCell ref="U30:V31"/>
    <mergeCell ref="A32:A33"/>
    <mergeCell ref="B32:B33"/>
    <mergeCell ref="O32:O33"/>
    <mergeCell ref="T32:T33"/>
    <mergeCell ref="U32:V33"/>
    <mergeCell ref="A34:A35"/>
    <mergeCell ref="B34:B35"/>
    <mergeCell ref="O34:O35"/>
    <mergeCell ref="T34:T35"/>
    <mergeCell ref="U34:V35"/>
    <mergeCell ref="A36:A37"/>
    <mergeCell ref="B36:B37"/>
    <mergeCell ref="O36:O37"/>
    <mergeCell ref="T36:T37"/>
    <mergeCell ref="U36:V37"/>
    <mergeCell ref="A38:A39"/>
    <mergeCell ref="B38:B39"/>
    <mergeCell ref="O38:O39"/>
    <mergeCell ref="T38:T39"/>
    <mergeCell ref="U38:V39"/>
    <mergeCell ref="A40:A41"/>
    <mergeCell ref="B40:B41"/>
    <mergeCell ref="O40:O41"/>
    <mergeCell ref="T40:T41"/>
    <mergeCell ref="U40:V41"/>
    <mergeCell ref="A42:A43"/>
    <mergeCell ref="B42:B43"/>
    <mergeCell ref="O42:O43"/>
    <mergeCell ref="T42:T43"/>
    <mergeCell ref="U42:V43"/>
    <mergeCell ref="A44:A45"/>
    <mergeCell ref="B44:B45"/>
    <mergeCell ref="O44:O45"/>
    <mergeCell ref="T44:T45"/>
    <mergeCell ref="U44:V45"/>
    <mergeCell ref="A46:A47"/>
    <mergeCell ref="B46:B47"/>
    <mergeCell ref="O46:O47"/>
    <mergeCell ref="T46:T47"/>
    <mergeCell ref="U46:V47"/>
    <mergeCell ref="A48:A49"/>
    <mergeCell ref="B48:B49"/>
    <mergeCell ref="O48:O49"/>
    <mergeCell ref="T48:T49"/>
    <mergeCell ref="U48:V49"/>
    <mergeCell ref="A50:A51"/>
    <mergeCell ref="B50:B51"/>
    <mergeCell ref="O50:O51"/>
    <mergeCell ref="T50:T51"/>
    <mergeCell ref="U50:V51"/>
    <mergeCell ref="A52:A53"/>
    <mergeCell ref="B52:B53"/>
    <mergeCell ref="O52:O53"/>
    <mergeCell ref="T52:T53"/>
    <mergeCell ref="U52:V53"/>
  </mergeCells>
  <phoneticPr fontId="5"/>
  <dataValidations count="2">
    <dataValidation imeMode="halfKatakana" allowBlank="1" showInputMessage="1" showErrorMessage="1" sqref="U8" xr:uid="{E903CAC6-F0EB-4E93-9E02-F96B57A166E3}"/>
    <dataValidation type="whole" imeMode="halfAlpha" operator="greaterThanOrEqual" allowBlank="1" showInputMessage="1" showErrorMessage="1" error="数字で入力してください" sqref="N14:N53 S14:S53 D14:I53" xr:uid="{C6C246E7-0A2A-45AE-9D42-978BEB62C773}">
      <formula1>0</formula1>
    </dataValidation>
  </dataValidations>
  <pageMargins left="0.7" right="0.7" top="0.75" bottom="0.75" header="0.3" footer="0.3"/>
  <pageSetup paperSize="9" scale="58" orientation="portrait" r:id="rId1"/>
  <colBreaks count="1" manualBreakCount="1">
    <brk id="22" min="1" max="5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Z62"/>
  <sheetViews>
    <sheetView view="pageBreakPreview" zoomScale="141" zoomScaleNormal="100" zoomScaleSheetLayoutView="141" zoomScalePageLayoutView="115" workbookViewId="0">
      <selection activeCell="T5" sqref="T5:V5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1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188"/>
      <c r="D5" s="189"/>
      <c r="E5" s="189"/>
      <c r="F5" s="189"/>
      <c r="G5" s="189"/>
      <c r="H5" s="189"/>
      <c r="I5" s="190"/>
      <c r="J5" s="7"/>
      <c r="M5" s="8"/>
      <c r="N5" s="8"/>
      <c r="O5" s="8"/>
      <c r="P5" s="8"/>
      <c r="Q5" s="8"/>
      <c r="R5" s="130" t="s">
        <v>26</v>
      </c>
      <c r="S5" s="130"/>
      <c r="T5" s="188"/>
      <c r="U5" s="189"/>
      <c r="V5" s="190"/>
    </row>
    <row r="6" spans="1:26" ht="11.25" customHeight="1" x14ac:dyDescent="0.25">
      <c r="B6" s="6" t="s">
        <v>13</v>
      </c>
      <c r="C6" s="196"/>
      <c r="D6" s="197"/>
      <c r="E6" s="197"/>
      <c r="F6" s="60" t="s">
        <v>3</v>
      </c>
      <c r="G6" s="197"/>
      <c r="H6" s="197"/>
      <c r="I6" s="198"/>
      <c r="K6" s="85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86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04"/>
      <c r="C14" s="1" t="s">
        <v>7</v>
      </c>
      <c r="D14" s="106"/>
      <c r="E14" s="106"/>
      <c r="F14" s="106"/>
      <c r="G14" s="106"/>
      <c r="H14" s="106"/>
      <c r="I14" s="106"/>
      <c r="J14" s="100">
        <f>(D14+H14)-(E14+F14+G14+I14)</f>
        <v>0</v>
      </c>
      <c r="K14" s="119" t="str">
        <f>IF(OR(D14="",D14=0),"",ROUNDDOWN(J14/D14*100,1))</f>
        <v/>
      </c>
      <c r="L14" s="110"/>
      <c r="M14" s="100">
        <f t="shared" ref="M14:M53" si="0">J14</f>
        <v>0</v>
      </c>
      <c r="N14" s="116" t="str">
        <f t="shared" ref="N14:N53" si="1">IF(L14=0,"",ROUNDDOWN(M14/L14*100,1))</f>
        <v/>
      </c>
      <c r="O14" s="203" t="str">
        <f>IF(AND(N14="",N15=""),"",IF(AND(N14&gt;=80,N15&gt;=80),"可","否"))</f>
        <v/>
      </c>
      <c r="P14" s="100">
        <f t="shared" ref="P14:P53" si="2">G14</f>
        <v>0</v>
      </c>
      <c r="Q14" s="100">
        <f>Z14-P14</f>
        <v>0</v>
      </c>
      <c r="R14" s="100">
        <f>IF(M14&gt;Q14,Q14,M14)</f>
        <v>0</v>
      </c>
      <c r="S14" s="113" t="str">
        <f t="shared" ref="S14:S53" si="3">IF(L14=0,"",ROUNDDOWN(R14/Q14*100,1))</f>
        <v/>
      </c>
      <c r="T14" s="199" t="str">
        <f>IF(AND(L14=0,L15=0,L14="",L15=""),"",ROUNDDOWN((R14+R15)/(Q14+Q15)*100,1))</f>
        <v/>
      </c>
      <c r="U14" s="184"/>
      <c r="V14" s="185"/>
      <c r="W14" s="125">
        <f>+D14</f>
        <v>0</v>
      </c>
      <c r="Z14" s="124">
        <f>+D14-I14</f>
        <v>0</v>
      </c>
    </row>
    <row r="15" spans="1:26" ht="11.25" customHeight="1" x14ac:dyDescent="0.25">
      <c r="A15" s="148"/>
      <c r="B15" s="183"/>
      <c r="C15" s="2" t="s">
        <v>8</v>
      </c>
      <c r="D15" s="107"/>
      <c r="E15" s="107"/>
      <c r="F15" s="107"/>
      <c r="G15" s="107"/>
      <c r="H15" s="107"/>
      <c r="I15" s="107"/>
      <c r="J15" s="101">
        <f t="shared" ref="J15:J53" si="4">(D15+H15)-(E15+F15+G15+I15)</f>
        <v>0</v>
      </c>
      <c r="K15" s="114" t="str">
        <f t="shared" ref="K15:K53" si="5">IF(OR(D15="",D15=0),"",ROUNDDOWN(J15/D15*100,1))</f>
        <v/>
      </c>
      <c r="L15" s="111"/>
      <c r="M15" s="101">
        <f t="shared" si="0"/>
        <v>0</v>
      </c>
      <c r="N15" s="117" t="str">
        <f t="shared" si="1"/>
        <v/>
      </c>
      <c r="O15" s="181"/>
      <c r="P15" s="101">
        <f t="shared" si="2"/>
        <v>0</v>
      </c>
      <c r="Q15" s="101">
        <f t="shared" ref="Q15:Q53" si="6">Z15-P15</f>
        <v>0</v>
      </c>
      <c r="R15" s="101">
        <f t="shared" ref="R15:R53" si="7">IF(M15&gt;Q15,Q15,M15)</f>
        <v>0</v>
      </c>
      <c r="S15" s="114" t="str">
        <f t="shared" si="3"/>
        <v/>
      </c>
      <c r="T15" s="200"/>
      <c r="U15" s="186"/>
      <c r="V15" s="187"/>
      <c r="W15" s="125">
        <f t="shared" ref="W15:W53" si="8">+D15</f>
        <v>0</v>
      </c>
      <c r="Z15" s="4">
        <f t="shared" ref="Z15:Z52" si="9">+D15-I15</f>
        <v>0</v>
      </c>
    </row>
    <row r="16" spans="1:26" ht="11.25" customHeight="1" x14ac:dyDescent="0.25">
      <c r="A16" s="167">
        <v>2</v>
      </c>
      <c r="B16" s="182"/>
      <c r="C16" s="55" t="s">
        <v>7</v>
      </c>
      <c r="D16" s="108"/>
      <c r="E16" s="108"/>
      <c r="F16" s="108"/>
      <c r="G16" s="108"/>
      <c r="H16" s="108"/>
      <c r="I16" s="108"/>
      <c r="J16" s="102">
        <f t="shared" si="4"/>
        <v>0</v>
      </c>
      <c r="K16" s="120" t="str">
        <f t="shared" si="5"/>
        <v/>
      </c>
      <c r="L16" s="112"/>
      <c r="M16" s="102">
        <f t="shared" si="0"/>
        <v>0</v>
      </c>
      <c r="N16" s="118" t="str">
        <f t="shared" si="1"/>
        <v/>
      </c>
      <c r="O16" s="180" t="str">
        <f t="shared" ref="O16" si="10">IF(AND(N16="",N17=""),"",IF(AND(N16&gt;=80,N17&gt;=80),"可","否"))</f>
        <v/>
      </c>
      <c r="P16" s="102">
        <f t="shared" si="2"/>
        <v>0</v>
      </c>
      <c r="Q16" s="102">
        <f t="shared" si="6"/>
        <v>0</v>
      </c>
      <c r="R16" s="102">
        <f t="shared" si="7"/>
        <v>0</v>
      </c>
      <c r="S16" s="115" t="str">
        <f t="shared" si="3"/>
        <v/>
      </c>
      <c r="T16" s="178" t="str">
        <f t="shared" ref="T16" si="11">IF(AND(L16=0,L17=0,L16="",L17=""),"",ROUNDDOWN((R16+R17)/(Q16+Q17)*100,1))</f>
        <v/>
      </c>
      <c r="U16" s="201"/>
      <c r="V16" s="202"/>
      <c r="W16" s="125">
        <f t="shared" si="8"/>
        <v>0</v>
      </c>
      <c r="Z16" s="4">
        <f t="shared" si="9"/>
        <v>0</v>
      </c>
    </row>
    <row r="17" spans="1:26" ht="11.25" customHeight="1" x14ac:dyDescent="0.25">
      <c r="A17" s="148"/>
      <c r="B17" s="183"/>
      <c r="C17" s="2" t="s">
        <v>8</v>
      </c>
      <c r="D17" s="107"/>
      <c r="E17" s="107"/>
      <c r="F17" s="107"/>
      <c r="G17" s="107"/>
      <c r="H17" s="107"/>
      <c r="I17" s="107"/>
      <c r="J17" s="101">
        <f t="shared" si="4"/>
        <v>0</v>
      </c>
      <c r="K17" s="114" t="str">
        <f t="shared" si="5"/>
        <v/>
      </c>
      <c r="L17" s="111"/>
      <c r="M17" s="101">
        <f t="shared" si="0"/>
        <v>0</v>
      </c>
      <c r="N17" s="117" t="str">
        <f t="shared" si="1"/>
        <v/>
      </c>
      <c r="O17" s="181"/>
      <c r="P17" s="101">
        <f t="shared" si="2"/>
        <v>0</v>
      </c>
      <c r="Q17" s="101">
        <f t="shared" si="6"/>
        <v>0</v>
      </c>
      <c r="R17" s="101">
        <f t="shared" si="7"/>
        <v>0</v>
      </c>
      <c r="S17" s="114" t="str">
        <f t="shared" si="3"/>
        <v/>
      </c>
      <c r="T17" s="179"/>
      <c r="U17" s="186"/>
      <c r="V17" s="187"/>
      <c r="W17" s="125">
        <f t="shared" si="8"/>
        <v>0</v>
      </c>
      <c r="Z17" s="4">
        <f t="shared" si="9"/>
        <v>0</v>
      </c>
    </row>
    <row r="18" spans="1:26" ht="11.25" customHeight="1" x14ac:dyDescent="0.25">
      <c r="A18" s="167">
        <v>3</v>
      </c>
      <c r="B18" s="182"/>
      <c r="C18" s="55" t="s">
        <v>7</v>
      </c>
      <c r="D18" s="108"/>
      <c r="E18" s="108"/>
      <c r="F18" s="108"/>
      <c r="G18" s="108"/>
      <c r="H18" s="108"/>
      <c r="I18" s="108"/>
      <c r="J18" s="102">
        <f t="shared" si="4"/>
        <v>0</v>
      </c>
      <c r="K18" s="120" t="str">
        <f t="shared" si="5"/>
        <v/>
      </c>
      <c r="L18" s="112"/>
      <c r="M18" s="102">
        <f t="shared" si="0"/>
        <v>0</v>
      </c>
      <c r="N18" s="118" t="str">
        <f t="shared" si="1"/>
        <v/>
      </c>
      <c r="O18" s="180" t="str">
        <f t="shared" ref="O18" si="12">IF(AND(N18="",N19=""),"",IF(AND(N18&gt;=80,N19&gt;=80),"可","否"))</f>
        <v/>
      </c>
      <c r="P18" s="102">
        <f t="shared" si="2"/>
        <v>0</v>
      </c>
      <c r="Q18" s="102">
        <f t="shared" si="6"/>
        <v>0</v>
      </c>
      <c r="R18" s="102">
        <f t="shared" si="7"/>
        <v>0</v>
      </c>
      <c r="S18" s="115" t="str">
        <f t="shared" si="3"/>
        <v/>
      </c>
      <c r="T18" s="178" t="str">
        <f t="shared" ref="T18" si="13">IF(AND(L18=0,L19=0,L18="",L19=""),"",ROUNDDOWN((R18+R19)/(Q18+Q19)*100,1))</f>
        <v/>
      </c>
      <c r="U18" s="201"/>
      <c r="V18" s="202"/>
      <c r="W18" s="125">
        <f t="shared" si="8"/>
        <v>0</v>
      </c>
      <c r="Z18" s="4">
        <f t="shared" si="9"/>
        <v>0</v>
      </c>
    </row>
    <row r="19" spans="1:26" ht="11.25" customHeight="1" x14ac:dyDescent="0.25">
      <c r="A19" s="148"/>
      <c r="B19" s="183"/>
      <c r="C19" s="2" t="s">
        <v>8</v>
      </c>
      <c r="D19" s="107"/>
      <c r="E19" s="107"/>
      <c r="F19" s="107"/>
      <c r="G19" s="107"/>
      <c r="H19" s="107"/>
      <c r="I19" s="107"/>
      <c r="J19" s="101">
        <f t="shared" si="4"/>
        <v>0</v>
      </c>
      <c r="K19" s="114" t="str">
        <f t="shared" si="5"/>
        <v/>
      </c>
      <c r="L19" s="111"/>
      <c r="M19" s="101">
        <f t="shared" si="0"/>
        <v>0</v>
      </c>
      <c r="N19" s="117" t="str">
        <f t="shared" si="1"/>
        <v/>
      </c>
      <c r="O19" s="181"/>
      <c r="P19" s="101">
        <f t="shared" si="2"/>
        <v>0</v>
      </c>
      <c r="Q19" s="101">
        <f t="shared" si="6"/>
        <v>0</v>
      </c>
      <c r="R19" s="101">
        <f t="shared" si="7"/>
        <v>0</v>
      </c>
      <c r="S19" s="114" t="str">
        <f t="shared" si="3"/>
        <v/>
      </c>
      <c r="T19" s="179"/>
      <c r="U19" s="186"/>
      <c r="V19" s="187"/>
      <c r="W19" s="125">
        <f t="shared" si="8"/>
        <v>0</v>
      </c>
      <c r="Z19" s="4">
        <f t="shared" si="9"/>
        <v>0</v>
      </c>
    </row>
    <row r="20" spans="1:26" ht="11.25" customHeight="1" x14ac:dyDescent="0.25">
      <c r="A20" s="167">
        <v>4</v>
      </c>
      <c r="B20" s="182"/>
      <c r="C20" s="55" t="s">
        <v>7</v>
      </c>
      <c r="D20" s="108"/>
      <c r="E20" s="108"/>
      <c r="F20" s="108"/>
      <c r="G20" s="108"/>
      <c r="H20" s="108"/>
      <c r="I20" s="108"/>
      <c r="J20" s="102">
        <f t="shared" si="4"/>
        <v>0</v>
      </c>
      <c r="K20" s="120" t="str">
        <f t="shared" si="5"/>
        <v/>
      </c>
      <c r="L20" s="112"/>
      <c r="M20" s="102">
        <f t="shared" si="0"/>
        <v>0</v>
      </c>
      <c r="N20" s="118" t="str">
        <f t="shared" si="1"/>
        <v/>
      </c>
      <c r="O20" s="180" t="str">
        <f t="shared" ref="O20" si="14">IF(AND(N20="",N21=""),"",IF(AND(N20&gt;=80,N21&gt;=80),"可","否"))</f>
        <v/>
      </c>
      <c r="P20" s="102">
        <f t="shared" si="2"/>
        <v>0</v>
      </c>
      <c r="Q20" s="102">
        <f t="shared" si="6"/>
        <v>0</v>
      </c>
      <c r="R20" s="102">
        <f t="shared" si="7"/>
        <v>0</v>
      </c>
      <c r="S20" s="115" t="str">
        <f t="shared" si="3"/>
        <v/>
      </c>
      <c r="T20" s="178" t="str">
        <f t="shared" ref="T20" si="15">IF(AND(L20=0,L21=0,L20="",L21=""),"",ROUNDDOWN((R20+R21)/(Q20+Q21)*100,1))</f>
        <v/>
      </c>
      <c r="U20" s="201"/>
      <c r="V20" s="202"/>
      <c r="W20" s="125">
        <f t="shared" si="8"/>
        <v>0</v>
      </c>
      <c r="Z20" s="4">
        <f t="shared" si="9"/>
        <v>0</v>
      </c>
    </row>
    <row r="21" spans="1:26" ht="11.25" customHeight="1" x14ac:dyDescent="0.25">
      <c r="A21" s="148"/>
      <c r="B21" s="183"/>
      <c r="C21" s="2" t="s">
        <v>8</v>
      </c>
      <c r="D21" s="107"/>
      <c r="E21" s="107"/>
      <c r="F21" s="107"/>
      <c r="G21" s="107"/>
      <c r="H21" s="107"/>
      <c r="I21" s="107"/>
      <c r="J21" s="101">
        <f t="shared" si="4"/>
        <v>0</v>
      </c>
      <c r="K21" s="114" t="str">
        <f t="shared" si="5"/>
        <v/>
      </c>
      <c r="L21" s="111"/>
      <c r="M21" s="101">
        <f t="shared" si="0"/>
        <v>0</v>
      </c>
      <c r="N21" s="117" t="str">
        <f>IF(L21=0,"",ROUNDDOWN(M21/L21*100,1))</f>
        <v/>
      </c>
      <c r="O21" s="181"/>
      <c r="P21" s="101">
        <f t="shared" si="2"/>
        <v>0</v>
      </c>
      <c r="Q21" s="101">
        <f t="shared" si="6"/>
        <v>0</v>
      </c>
      <c r="R21" s="101">
        <f t="shared" si="7"/>
        <v>0</v>
      </c>
      <c r="S21" s="114" t="str">
        <f t="shared" si="3"/>
        <v/>
      </c>
      <c r="T21" s="179"/>
      <c r="U21" s="186"/>
      <c r="V21" s="187"/>
      <c r="W21" s="125">
        <f t="shared" si="8"/>
        <v>0</v>
      </c>
      <c r="Z21" s="4">
        <f t="shared" si="9"/>
        <v>0</v>
      </c>
    </row>
    <row r="22" spans="1:26" ht="11.25" customHeight="1" x14ac:dyDescent="0.25">
      <c r="A22" s="167">
        <v>5</v>
      </c>
      <c r="B22" s="182"/>
      <c r="C22" s="55" t="s">
        <v>7</v>
      </c>
      <c r="D22" s="108"/>
      <c r="E22" s="108"/>
      <c r="F22" s="108"/>
      <c r="G22" s="108"/>
      <c r="H22" s="108"/>
      <c r="I22" s="108"/>
      <c r="J22" s="102">
        <f t="shared" si="4"/>
        <v>0</v>
      </c>
      <c r="K22" s="120" t="str">
        <f t="shared" si="5"/>
        <v/>
      </c>
      <c r="L22" s="112"/>
      <c r="M22" s="102">
        <f t="shared" si="0"/>
        <v>0</v>
      </c>
      <c r="N22" s="118" t="str">
        <f t="shared" si="1"/>
        <v/>
      </c>
      <c r="O22" s="180" t="str">
        <f t="shared" ref="O22" si="16">IF(AND(N22="",N23=""),"",IF(AND(N22&gt;=80,N23&gt;=80),"可","否"))</f>
        <v/>
      </c>
      <c r="P22" s="102">
        <f t="shared" si="2"/>
        <v>0</v>
      </c>
      <c r="Q22" s="102">
        <f t="shared" si="6"/>
        <v>0</v>
      </c>
      <c r="R22" s="102">
        <f t="shared" si="7"/>
        <v>0</v>
      </c>
      <c r="S22" s="115" t="str">
        <f t="shared" si="3"/>
        <v/>
      </c>
      <c r="T22" s="178" t="str">
        <f t="shared" ref="T22" si="17">IF(AND(L22=0,L23=0,L22="",L23=""),"",ROUNDDOWN((R22+R23)/(Q22+Q23)*100,1))</f>
        <v/>
      </c>
      <c r="U22" s="201"/>
      <c r="V22" s="202"/>
      <c r="W22" s="125">
        <f t="shared" si="8"/>
        <v>0</v>
      </c>
      <c r="Z22" s="4">
        <f t="shared" si="9"/>
        <v>0</v>
      </c>
    </row>
    <row r="23" spans="1:26" ht="11.25" customHeight="1" x14ac:dyDescent="0.25">
      <c r="A23" s="148"/>
      <c r="B23" s="183"/>
      <c r="C23" s="2" t="s">
        <v>8</v>
      </c>
      <c r="D23" s="107"/>
      <c r="E23" s="107"/>
      <c r="F23" s="107"/>
      <c r="G23" s="107"/>
      <c r="H23" s="107"/>
      <c r="I23" s="107"/>
      <c r="J23" s="101">
        <f t="shared" si="4"/>
        <v>0</v>
      </c>
      <c r="K23" s="114" t="str">
        <f t="shared" si="5"/>
        <v/>
      </c>
      <c r="L23" s="111"/>
      <c r="M23" s="101">
        <f t="shared" si="0"/>
        <v>0</v>
      </c>
      <c r="N23" s="117" t="str">
        <f t="shared" si="1"/>
        <v/>
      </c>
      <c r="O23" s="181"/>
      <c r="P23" s="101">
        <f t="shared" si="2"/>
        <v>0</v>
      </c>
      <c r="Q23" s="101">
        <f t="shared" si="6"/>
        <v>0</v>
      </c>
      <c r="R23" s="101">
        <f t="shared" si="7"/>
        <v>0</v>
      </c>
      <c r="S23" s="114" t="str">
        <f t="shared" si="3"/>
        <v/>
      </c>
      <c r="T23" s="179"/>
      <c r="U23" s="186"/>
      <c r="V23" s="187"/>
      <c r="W23" s="125">
        <f t="shared" si="8"/>
        <v>0</v>
      </c>
      <c r="Z23" s="4">
        <f t="shared" si="9"/>
        <v>0</v>
      </c>
    </row>
    <row r="24" spans="1:26" ht="11.25" customHeight="1" x14ac:dyDescent="0.25">
      <c r="A24" s="167">
        <v>6</v>
      </c>
      <c r="B24" s="182"/>
      <c r="C24" s="55" t="s">
        <v>7</v>
      </c>
      <c r="D24" s="108"/>
      <c r="E24" s="108"/>
      <c r="F24" s="108"/>
      <c r="G24" s="108"/>
      <c r="H24" s="108"/>
      <c r="I24" s="108"/>
      <c r="J24" s="102">
        <f t="shared" si="4"/>
        <v>0</v>
      </c>
      <c r="K24" s="120" t="str">
        <f t="shared" si="5"/>
        <v/>
      </c>
      <c r="L24" s="112"/>
      <c r="M24" s="102">
        <f t="shared" si="0"/>
        <v>0</v>
      </c>
      <c r="N24" s="118" t="str">
        <f t="shared" si="1"/>
        <v/>
      </c>
      <c r="O24" s="180" t="str">
        <f t="shared" ref="O24" si="18">IF(AND(N24="",N25=""),"",IF(AND(N24&gt;=80,N25&gt;=80),"可","否"))</f>
        <v/>
      </c>
      <c r="P24" s="102">
        <f t="shared" si="2"/>
        <v>0</v>
      </c>
      <c r="Q24" s="102">
        <f t="shared" si="6"/>
        <v>0</v>
      </c>
      <c r="R24" s="102">
        <f t="shared" si="7"/>
        <v>0</v>
      </c>
      <c r="S24" s="115" t="str">
        <f t="shared" si="3"/>
        <v/>
      </c>
      <c r="T24" s="178" t="str">
        <f t="shared" ref="T24" si="19">IF(AND(L24=0,L25=0,L24="",L25=""),"",ROUNDDOWN((R24+R25)/(Q24+Q25)*100,1))</f>
        <v/>
      </c>
      <c r="U24" s="201"/>
      <c r="V24" s="202"/>
      <c r="W24" s="125">
        <f t="shared" si="8"/>
        <v>0</v>
      </c>
      <c r="Z24" s="4">
        <f t="shared" si="9"/>
        <v>0</v>
      </c>
    </row>
    <row r="25" spans="1:26" ht="11.25" customHeight="1" x14ac:dyDescent="0.25">
      <c r="A25" s="148"/>
      <c r="B25" s="183"/>
      <c r="C25" s="2" t="s">
        <v>8</v>
      </c>
      <c r="D25" s="107"/>
      <c r="E25" s="107"/>
      <c r="F25" s="107"/>
      <c r="G25" s="107"/>
      <c r="H25" s="107"/>
      <c r="I25" s="107"/>
      <c r="J25" s="101">
        <f t="shared" si="4"/>
        <v>0</v>
      </c>
      <c r="K25" s="114" t="str">
        <f t="shared" si="5"/>
        <v/>
      </c>
      <c r="L25" s="111"/>
      <c r="M25" s="101">
        <f t="shared" si="0"/>
        <v>0</v>
      </c>
      <c r="N25" s="117" t="str">
        <f t="shared" si="1"/>
        <v/>
      </c>
      <c r="O25" s="181"/>
      <c r="P25" s="101">
        <f t="shared" si="2"/>
        <v>0</v>
      </c>
      <c r="Q25" s="101">
        <f t="shared" si="6"/>
        <v>0</v>
      </c>
      <c r="R25" s="101">
        <f t="shared" si="7"/>
        <v>0</v>
      </c>
      <c r="S25" s="114" t="str">
        <f t="shared" si="3"/>
        <v/>
      </c>
      <c r="T25" s="179"/>
      <c r="U25" s="186"/>
      <c r="V25" s="187"/>
      <c r="W25" s="125">
        <f t="shared" si="8"/>
        <v>0</v>
      </c>
      <c r="Z25" s="4">
        <f t="shared" si="9"/>
        <v>0</v>
      </c>
    </row>
    <row r="26" spans="1:26" ht="11.25" customHeight="1" x14ac:dyDescent="0.25">
      <c r="A26" s="167">
        <v>7</v>
      </c>
      <c r="B26" s="182"/>
      <c r="C26" s="55" t="s">
        <v>7</v>
      </c>
      <c r="D26" s="108"/>
      <c r="E26" s="108"/>
      <c r="F26" s="108"/>
      <c r="G26" s="108"/>
      <c r="H26" s="108"/>
      <c r="I26" s="108"/>
      <c r="J26" s="102">
        <f t="shared" si="4"/>
        <v>0</v>
      </c>
      <c r="K26" s="120" t="str">
        <f t="shared" si="5"/>
        <v/>
      </c>
      <c r="L26" s="112"/>
      <c r="M26" s="102">
        <f t="shared" si="0"/>
        <v>0</v>
      </c>
      <c r="N26" s="118" t="str">
        <f t="shared" si="1"/>
        <v/>
      </c>
      <c r="O26" s="180" t="str">
        <f t="shared" ref="O26" si="20">IF(AND(N26="",N27=""),"",IF(AND(N26&gt;=80,N27&gt;=80),"可","否"))</f>
        <v/>
      </c>
      <c r="P26" s="102">
        <f t="shared" si="2"/>
        <v>0</v>
      </c>
      <c r="Q26" s="102">
        <f t="shared" si="6"/>
        <v>0</v>
      </c>
      <c r="R26" s="102">
        <f t="shared" si="7"/>
        <v>0</v>
      </c>
      <c r="S26" s="115" t="str">
        <f t="shared" si="3"/>
        <v/>
      </c>
      <c r="T26" s="178" t="str">
        <f t="shared" ref="T26" si="21">IF(AND(L26=0,L27=0,L26="",L27=""),"",ROUNDDOWN((R26+R27)/(Q26+Q27)*100,1))</f>
        <v/>
      </c>
      <c r="U26" s="201"/>
      <c r="V26" s="202"/>
      <c r="W26" s="125">
        <f t="shared" si="8"/>
        <v>0</v>
      </c>
      <c r="Z26" s="4">
        <f t="shared" si="9"/>
        <v>0</v>
      </c>
    </row>
    <row r="27" spans="1:26" ht="11.25" customHeight="1" x14ac:dyDescent="0.25">
      <c r="A27" s="148"/>
      <c r="B27" s="183"/>
      <c r="C27" s="2" t="s">
        <v>8</v>
      </c>
      <c r="D27" s="107"/>
      <c r="E27" s="107"/>
      <c r="F27" s="107"/>
      <c r="G27" s="107"/>
      <c r="H27" s="107"/>
      <c r="I27" s="107"/>
      <c r="J27" s="101">
        <f t="shared" si="4"/>
        <v>0</v>
      </c>
      <c r="K27" s="114" t="str">
        <f t="shared" si="5"/>
        <v/>
      </c>
      <c r="L27" s="111"/>
      <c r="M27" s="101">
        <f t="shared" si="0"/>
        <v>0</v>
      </c>
      <c r="N27" s="117" t="str">
        <f t="shared" si="1"/>
        <v/>
      </c>
      <c r="O27" s="181"/>
      <c r="P27" s="101">
        <f t="shared" si="2"/>
        <v>0</v>
      </c>
      <c r="Q27" s="101">
        <f t="shared" si="6"/>
        <v>0</v>
      </c>
      <c r="R27" s="101">
        <f t="shared" si="7"/>
        <v>0</v>
      </c>
      <c r="S27" s="114" t="str">
        <f t="shared" si="3"/>
        <v/>
      </c>
      <c r="T27" s="179"/>
      <c r="U27" s="186"/>
      <c r="V27" s="187"/>
      <c r="W27" s="125">
        <f t="shared" si="8"/>
        <v>0</v>
      </c>
      <c r="Z27" s="4">
        <f t="shared" si="9"/>
        <v>0</v>
      </c>
    </row>
    <row r="28" spans="1:26" ht="11.25" customHeight="1" x14ac:dyDescent="0.25">
      <c r="A28" s="167">
        <v>8</v>
      </c>
      <c r="B28" s="182"/>
      <c r="C28" s="55" t="s">
        <v>7</v>
      </c>
      <c r="D28" s="108"/>
      <c r="E28" s="108"/>
      <c r="F28" s="108"/>
      <c r="G28" s="108"/>
      <c r="H28" s="108"/>
      <c r="I28" s="108"/>
      <c r="J28" s="102">
        <f t="shared" si="4"/>
        <v>0</v>
      </c>
      <c r="K28" s="120" t="str">
        <f t="shared" si="5"/>
        <v/>
      </c>
      <c r="L28" s="112"/>
      <c r="M28" s="102">
        <f t="shared" si="0"/>
        <v>0</v>
      </c>
      <c r="N28" s="118" t="str">
        <f t="shared" si="1"/>
        <v/>
      </c>
      <c r="O28" s="180" t="str">
        <f t="shared" ref="O28" si="22">IF(AND(N28="",N29=""),"",IF(AND(N28&gt;=80,N29&gt;=80),"可","否"))</f>
        <v/>
      </c>
      <c r="P28" s="102">
        <f t="shared" si="2"/>
        <v>0</v>
      </c>
      <c r="Q28" s="102">
        <f t="shared" si="6"/>
        <v>0</v>
      </c>
      <c r="R28" s="102">
        <f t="shared" si="7"/>
        <v>0</v>
      </c>
      <c r="S28" s="115" t="str">
        <f t="shared" si="3"/>
        <v/>
      </c>
      <c r="T28" s="178" t="str">
        <f t="shared" ref="T28" si="23">IF(AND(L28=0,L29=0,L28="",L29=""),"",ROUNDDOWN((R28+R29)/(Q28+Q29)*100,1))</f>
        <v/>
      </c>
      <c r="U28" s="201"/>
      <c r="V28" s="202"/>
      <c r="W28" s="125">
        <f t="shared" si="8"/>
        <v>0</v>
      </c>
      <c r="Z28" s="4">
        <f t="shared" si="9"/>
        <v>0</v>
      </c>
    </row>
    <row r="29" spans="1:26" ht="11.25" customHeight="1" x14ac:dyDescent="0.25">
      <c r="A29" s="148"/>
      <c r="B29" s="183"/>
      <c r="C29" s="2" t="s">
        <v>8</v>
      </c>
      <c r="D29" s="107"/>
      <c r="E29" s="107"/>
      <c r="F29" s="107"/>
      <c r="G29" s="107"/>
      <c r="H29" s="107"/>
      <c r="I29" s="107"/>
      <c r="J29" s="101">
        <f t="shared" si="4"/>
        <v>0</v>
      </c>
      <c r="K29" s="114" t="str">
        <f t="shared" si="5"/>
        <v/>
      </c>
      <c r="L29" s="111"/>
      <c r="M29" s="101">
        <f t="shared" si="0"/>
        <v>0</v>
      </c>
      <c r="N29" s="117" t="str">
        <f t="shared" si="1"/>
        <v/>
      </c>
      <c r="O29" s="181"/>
      <c r="P29" s="101">
        <f t="shared" si="2"/>
        <v>0</v>
      </c>
      <c r="Q29" s="101">
        <f t="shared" si="6"/>
        <v>0</v>
      </c>
      <c r="R29" s="101">
        <f t="shared" si="7"/>
        <v>0</v>
      </c>
      <c r="S29" s="114" t="str">
        <f t="shared" si="3"/>
        <v/>
      </c>
      <c r="T29" s="179"/>
      <c r="U29" s="186"/>
      <c r="V29" s="187"/>
      <c r="W29" s="125">
        <f t="shared" si="8"/>
        <v>0</v>
      </c>
      <c r="Z29" s="4">
        <f t="shared" si="9"/>
        <v>0</v>
      </c>
    </row>
    <row r="30" spans="1:26" ht="11.25" customHeight="1" x14ac:dyDescent="0.25">
      <c r="A30" s="167">
        <v>9</v>
      </c>
      <c r="B30" s="182"/>
      <c r="C30" s="55" t="s">
        <v>7</v>
      </c>
      <c r="D30" s="108"/>
      <c r="E30" s="108"/>
      <c r="F30" s="108"/>
      <c r="G30" s="108"/>
      <c r="H30" s="108"/>
      <c r="I30" s="108"/>
      <c r="J30" s="102">
        <f t="shared" si="4"/>
        <v>0</v>
      </c>
      <c r="K30" s="120" t="str">
        <f t="shared" si="5"/>
        <v/>
      </c>
      <c r="L30" s="112"/>
      <c r="M30" s="102">
        <f t="shared" si="0"/>
        <v>0</v>
      </c>
      <c r="N30" s="118" t="str">
        <f t="shared" si="1"/>
        <v/>
      </c>
      <c r="O30" s="180" t="str">
        <f t="shared" ref="O30" si="24">IF(AND(N30="",N31=""),"",IF(AND(N30&gt;=80,N31&gt;=80),"可","否"))</f>
        <v/>
      </c>
      <c r="P30" s="102">
        <f t="shared" si="2"/>
        <v>0</v>
      </c>
      <c r="Q30" s="102">
        <f t="shared" si="6"/>
        <v>0</v>
      </c>
      <c r="R30" s="102">
        <f t="shared" si="7"/>
        <v>0</v>
      </c>
      <c r="S30" s="115" t="str">
        <f t="shared" si="3"/>
        <v/>
      </c>
      <c r="T30" s="178" t="str">
        <f t="shared" ref="T30" si="25">IF(AND(L30=0,L31=0,L30="",L31=""),"",ROUNDDOWN((R30+R31)/(Q30+Q31)*100,1))</f>
        <v/>
      </c>
      <c r="U30" s="201"/>
      <c r="V30" s="202"/>
      <c r="W30" s="125">
        <f t="shared" si="8"/>
        <v>0</v>
      </c>
      <c r="Z30" s="4">
        <f t="shared" si="9"/>
        <v>0</v>
      </c>
    </row>
    <row r="31" spans="1:26" ht="11.25" customHeight="1" x14ac:dyDescent="0.25">
      <c r="A31" s="148"/>
      <c r="B31" s="183"/>
      <c r="C31" s="2" t="s">
        <v>8</v>
      </c>
      <c r="D31" s="107"/>
      <c r="E31" s="107"/>
      <c r="F31" s="107"/>
      <c r="G31" s="107"/>
      <c r="H31" s="107"/>
      <c r="I31" s="107"/>
      <c r="J31" s="101">
        <f t="shared" si="4"/>
        <v>0</v>
      </c>
      <c r="K31" s="114" t="str">
        <f t="shared" si="5"/>
        <v/>
      </c>
      <c r="L31" s="111"/>
      <c r="M31" s="101">
        <f t="shared" si="0"/>
        <v>0</v>
      </c>
      <c r="N31" s="117" t="str">
        <f t="shared" si="1"/>
        <v/>
      </c>
      <c r="O31" s="181"/>
      <c r="P31" s="101">
        <f t="shared" si="2"/>
        <v>0</v>
      </c>
      <c r="Q31" s="101">
        <f t="shared" si="6"/>
        <v>0</v>
      </c>
      <c r="R31" s="101">
        <f t="shared" si="7"/>
        <v>0</v>
      </c>
      <c r="S31" s="114" t="str">
        <f t="shared" si="3"/>
        <v/>
      </c>
      <c r="T31" s="179"/>
      <c r="U31" s="186"/>
      <c r="V31" s="187"/>
      <c r="W31" s="125">
        <f t="shared" si="8"/>
        <v>0</v>
      </c>
      <c r="Z31" s="4">
        <f t="shared" si="9"/>
        <v>0</v>
      </c>
    </row>
    <row r="32" spans="1:26" ht="11.25" customHeight="1" x14ac:dyDescent="0.25">
      <c r="A32" s="167">
        <v>10</v>
      </c>
      <c r="B32" s="182"/>
      <c r="C32" s="55" t="s">
        <v>7</v>
      </c>
      <c r="D32" s="108"/>
      <c r="E32" s="108"/>
      <c r="F32" s="108"/>
      <c r="G32" s="108"/>
      <c r="H32" s="108"/>
      <c r="I32" s="108"/>
      <c r="J32" s="102">
        <f t="shared" si="4"/>
        <v>0</v>
      </c>
      <c r="K32" s="120" t="str">
        <f t="shared" si="5"/>
        <v/>
      </c>
      <c r="L32" s="112"/>
      <c r="M32" s="102">
        <f t="shared" si="0"/>
        <v>0</v>
      </c>
      <c r="N32" s="118" t="str">
        <f t="shared" si="1"/>
        <v/>
      </c>
      <c r="O32" s="180" t="str">
        <f t="shared" ref="O32" si="26">IF(AND(N32="",N33=""),"",IF(AND(N32&gt;=80,N33&gt;=80),"可","否"))</f>
        <v/>
      </c>
      <c r="P32" s="102">
        <f t="shared" si="2"/>
        <v>0</v>
      </c>
      <c r="Q32" s="102">
        <f t="shared" si="6"/>
        <v>0</v>
      </c>
      <c r="R32" s="102">
        <f t="shared" si="7"/>
        <v>0</v>
      </c>
      <c r="S32" s="115" t="str">
        <f t="shared" si="3"/>
        <v/>
      </c>
      <c r="T32" s="178" t="str">
        <f t="shared" ref="T32" si="27">IF(AND(L32=0,L33=0,L32="",L33=""),"",ROUNDDOWN((R32+R33)/(Q32+Q33)*100,1))</f>
        <v/>
      </c>
      <c r="U32" s="201"/>
      <c r="V32" s="202"/>
      <c r="W32" s="125">
        <f t="shared" si="8"/>
        <v>0</v>
      </c>
      <c r="Z32" s="4">
        <f t="shared" si="9"/>
        <v>0</v>
      </c>
    </row>
    <row r="33" spans="1:26" ht="11.25" customHeight="1" x14ac:dyDescent="0.25">
      <c r="A33" s="148"/>
      <c r="B33" s="183"/>
      <c r="C33" s="2" t="s">
        <v>8</v>
      </c>
      <c r="D33" s="107"/>
      <c r="E33" s="107"/>
      <c r="F33" s="107"/>
      <c r="G33" s="107"/>
      <c r="H33" s="107"/>
      <c r="I33" s="107"/>
      <c r="J33" s="101">
        <f t="shared" si="4"/>
        <v>0</v>
      </c>
      <c r="K33" s="114" t="str">
        <f t="shared" si="5"/>
        <v/>
      </c>
      <c r="L33" s="111"/>
      <c r="M33" s="101">
        <f t="shared" si="0"/>
        <v>0</v>
      </c>
      <c r="N33" s="117" t="str">
        <f t="shared" si="1"/>
        <v/>
      </c>
      <c r="O33" s="181"/>
      <c r="P33" s="101">
        <f t="shared" si="2"/>
        <v>0</v>
      </c>
      <c r="Q33" s="101">
        <f t="shared" si="6"/>
        <v>0</v>
      </c>
      <c r="R33" s="101">
        <f t="shared" si="7"/>
        <v>0</v>
      </c>
      <c r="S33" s="114" t="str">
        <f t="shared" si="3"/>
        <v/>
      </c>
      <c r="T33" s="179"/>
      <c r="U33" s="186"/>
      <c r="V33" s="187"/>
      <c r="W33" s="125">
        <f t="shared" si="8"/>
        <v>0</v>
      </c>
      <c r="Z33" s="4">
        <f t="shared" si="9"/>
        <v>0</v>
      </c>
    </row>
    <row r="34" spans="1:26" ht="11.25" customHeight="1" x14ac:dyDescent="0.25">
      <c r="A34" s="167">
        <v>11</v>
      </c>
      <c r="B34" s="182"/>
      <c r="C34" s="55" t="s">
        <v>7</v>
      </c>
      <c r="D34" s="108"/>
      <c r="E34" s="108"/>
      <c r="F34" s="108"/>
      <c r="G34" s="108"/>
      <c r="H34" s="108"/>
      <c r="I34" s="108"/>
      <c r="J34" s="102">
        <f t="shared" si="4"/>
        <v>0</v>
      </c>
      <c r="K34" s="120" t="str">
        <f t="shared" si="5"/>
        <v/>
      </c>
      <c r="L34" s="112"/>
      <c r="M34" s="102">
        <f t="shared" si="0"/>
        <v>0</v>
      </c>
      <c r="N34" s="118" t="str">
        <f t="shared" si="1"/>
        <v/>
      </c>
      <c r="O34" s="180" t="str">
        <f t="shared" ref="O34" si="28">IF(AND(N34="",N35=""),"",IF(AND(N34&gt;=80,N35&gt;=80),"可","否"))</f>
        <v/>
      </c>
      <c r="P34" s="102">
        <f t="shared" si="2"/>
        <v>0</v>
      </c>
      <c r="Q34" s="102">
        <f t="shared" si="6"/>
        <v>0</v>
      </c>
      <c r="R34" s="102">
        <f t="shared" si="7"/>
        <v>0</v>
      </c>
      <c r="S34" s="115" t="str">
        <f t="shared" si="3"/>
        <v/>
      </c>
      <c r="T34" s="178" t="str">
        <f t="shared" ref="T34" si="29">IF(AND(L34=0,L35=0,L34="",L35=""),"",ROUNDDOWN((R34+R35)/(Q34+Q35)*100,1))</f>
        <v/>
      </c>
      <c r="U34" s="201"/>
      <c r="V34" s="202"/>
      <c r="W34" s="125">
        <f t="shared" si="8"/>
        <v>0</v>
      </c>
      <c r="Z34" s="4">
        <f t="shared" si="9"/>
        <v>0</v>
      </c>
    </row>
    <row r="35" spans="1:26" ht="11.25" customHeight="1" x14ac:dyDescent="0.25">
      <c r="A35" s="148"/>
      <c r="B35" s="183"/>
      <c r="C35" s="2" t="s">
        <v>8</v>
      </c>
      <c r="D35" s="107"/>
      <c r="E35" s="107"/>
      <c r="F35" s="107"/>
      <c r="G35" s="107"/>
      <c r="H35" s="107"/>
      <c r="I35" s="107"/>
      <c r="J35" s="101">
        <f t="shared" si="4"/>
        <v>0</v>
      </c>
      <c r="K35" s="114" t="str">
        <f t="shared" si="5"/>
        <v/>
      </c>
      <c r="L35" s="111"/>
      <c r="M35" s="101">
        <f t="shared" si="0"/>
        <v>0</v>
      </c>
      <c r="N35" s="117" t="str">
        <f t="shared" si="1"/>
        <v/>
      </c>
      <c r="O35" s="181"/>
      <c r="P35" s="101">
        <f t="shared" si="2"/>
        <v>0</v>
      </c>
      <c r="Q35" s="101">
        <f t="shared" si="6"/>
        <v>0</v>
      </c>
      <c r="R35" s="101">
        <f t="shared" si="7"/>
        <v>0</v>
      </c>
      <c r="S35" s="114" t="str">
        <f t="shared" si="3"/>
        <v/>
      </c>
      <c r="T35" s="179"/>
      <c r="U35" s="186"/>
      <c r="V35" s="187"/>
      <c r="W35" s="125">
        <f t="shared" si="8"/>
        <v>0</v>
      </c>
      <c r="Z35" s="4">
        <f t="shared" si="9"/>
        <v>0</v>
      </c>
    </row>
    <row r="36" spans="1:26" ht="11.25" customHeight="1" x14ac:dyDescent="0.25">
      <c r="A36" s="167">
        <v>12</v>
      </c>
      <c r="B36" s="182"/>
      <c r="C36" s="55" t="s">
        <v>7</v>
      </c>
      <c r="D36" s="108"/>
      <c r="E36" s="108"/>
      <c r="F36" s="108"/>
      <c r="G36" s="108"/>
      <c r="H36" s="108"/>
      <c r="I36" s="108"/>
      <c r="J36" s="102">
        <f t="shared" si="4"/>
        <v>0</v>
      </c>
      <c r="K36" s="120" t="str">
        <f t="shared" si="5"/>
        <v/>
      </c>
      <c r="L36" s="112"/>
      <c r="M36" s="102">
        <f t="shared" si="0"/>
        <v>0</v>
      </c>
      <c r="N36" s="118" t="str">
        <f t="shared" si="1"/>
        <v/>
      </c>
      <c r="O36" s="180" t="str">
        <f t="shared" ref="O36" si="30">IF(AND(N36="",N37=""),"",IF(AND(N36&gt;=80,N37&gt;=80),"可","否"))</f>
        <v/>
      </c>
      <c r="P36" s="102">
        <f t="shared" si="2"/>
        <v>0</v>
      </c>
      <c r="Q36" s="102">
        <f t="shared" si="6"/>
        <v>0</v>
      </c>
      <c r="R36" s="102">
        <f t="shared" si="7"/>
        <v>0</v>
      </c>
      <c r="S36" s="115" t="str">
        <f t="shared" si="3"/>
        <v/>
      </c>
      <c r="T36" s="178" t="str">
        <f t="shared" ref="T36" si="31">IF(AND(L36=0,L37=0,L36="",L37=""),"",ROUNDDOWN((R36+R37)/(Q36+Q37)*100,1))</f>
        <v/>
      </c>
      <c r="U36" s="201"/>
      <c r="V36" s="202"/>
      <c r="W36" s="125">
        <f t="shared" si="8"/>
        <v>0</v>
      </c>
      <c r="Z36" s="4">
        <f t="shared" si="9"/>
        <v>0</v>
      </c>
    </row>
    <row r="37" spans="1:26" ht="11.25" customHeight="1" x14ac:dyDescent="0.25">
      <c r="A37" s="148"/>
      <c r="B37" s="183"/>
      <c r="C37" s="2" t="s">
        <v>8</v>
      </c>
      <c r="D37" s="107"/>
      <c r="E37" s="107"/>
      <c r="F37" s="107"/>
      <c r="G37" s="107"/>
      <c r="H37" s="107"/>
      <c r="I37" s="107"/>
      <c r="J37" s="101">
        <f t="shared" si="4"/>
        <v>0</v>
      </c>
      <c r="K37" s="114" t="str">
        <f t="shared" si="5"/>
        <v/>
      </c>
      <c r="L37" s="111"/>
      <c r="M37" s="101">
        <f t="shared" si="0"/>
        <v>0</v>
      </c>
      <c r="N37" s="117" t="str">
        <f t="shared" si="1"/>
        <v/>
      </c>
      <c r="O37" s="181"/>
      <c r="P37" s="101">
        <f t="shared" si="2"/>
        <v>0</v>
      </c>
      <c r="Q37" s="101">
        <f t="shared" si="6"/>
        <v>0</v>
      </c>
      <c r="R37" s="101">
        <f t="shared" si="7"/>
        <v>0</v>
      </c>
      <c r="S37" s="114" t="str">
        <f t="shared" si="3"/>
        <v/>
      </c>
      <c r="T37" s="179"/>
      <c r="U37" s="186"/>
      <c r="V37" s="187"/>
      <c r="W37" s="125">
        <f t="shared" si="8"/>
        <v>0</v>
      </c>
      <c r="Z37" s="4">
        <f t="shared" si="9"/>
        <v>0</v>
      </c>
    </row>
    <row r="38" spans="1:26" ht="11.25" customHeight="1" x14ac:dyDescent="0.25">
      <c r="A38" s="167">
        <v>13</v>
      </c>
      <c r="B38" s="182"/>
      <c r="C38" s="55" t="s">
        <v>7</v>
      </c>
      <c r="D38" s="108"/>
      <c r="E38" s="108"/>
      <c r="F38" s="108"/>
      <c r="G38" s="108"/>
      <c r="H38" s="108"/>
      <c r="I38" s="108"/>
      <c r="J38" s="102">
        <f t="shared" si="4"/>
        <v>0</v>
      </c>
      <c r="K38" s="120" t="str">
        <f t="shared" si="5"/>
        <v/>
      </c>
      <c r="L38" s="112"/>
      <c r="M38" s="102">
        <f t="shared" si="0"/>
        <v>0</v>
      </c>
      <c r="N38" s="118" t="str">
        <f t="shared" si="1"/>
        <v/>
      </c>
      <c r="O38" s="180" t="str">
        <f t="shared" ref="O38" si="32">IF(AND(N38="",N39=""),"",IF(AND(N38&gt;=80,N39&gt;=80),"可","否"))</f>
        <v/>
      </c>
      <c r="P38" s="102">
        <f t="shared" si="2"/>
        <v>0</v>
      </c>
      <c r="Q38" s="102">
        <f t="shared" si="6"/>
        <v>0</v>
      </c>
      <c r="R38" s="102">
        <f t="shared" si="7"/>
        <v>0</v>
      </c>
      <c r="S38" s="115" t="str">
        <f t="shared" si="3"/>
        <v/>
      </c>
      <c r="T38" s="178" t="str">
        <f t="shared" ref="T38" si="33">IF(AND(L38=0,L39=0,L38="",L39=""),"",ROUNDDOWN((R38+R39)/(Q38+Q39)*100,1))</f>
        <v/>
      </c>
      <c r="U38" s="201"/>
      <c r="V38" s="202"/>
      <c r="W38" s="125">
        <f t="shared" si="8"/>
        <v>0</v>
      </c>
      <c r="Z38" s="4">
        <f t="shared" si="9"/>
        <v>0</v>
      </c>
    </row>
    <row r="39" spans="1:26" ht="11.25" customHeight="1" x14ac:dyDescent="0.25">
      <c r="A39" s="148"/>
      <c r="B39" s="183"/>
      <c r="C39" s="2" t="s">
        <v>8</v>
      </c>
      <c r="D39" s="107"/>
      <c r="E39" s="107"/>
      <c r="F39" s="107"/>
      <c r="G39" s="107"/>
      <c r="H39" s="107"/>
      <c r="I39" s="107"/>
      <c r="J39" s="101">
        <f t="shared" si="4"/>
        <v>0</v>
      </c>
      <c r="K39" s="114" t="str">
        <f t="shared" si="5"/>
        <v/>
      </c>
      <c r="L39" s="111"/>
      <c r="M39" s="101">
        <f t="shared" si="0"/>
        <v>0</v>
      </c>
      <c r="N39" s="117" t="str">
        <f t="shared" si="1"/>
        <v/>
      </c>
      <c r="O39" s="181"/>
      <c r="P39" s="101">
        <f t="shared" si="2"/>
        <v>0</v>
      </c>
      <c r="Q39" s="101">
        <f t="shared" si="6"/>
        <v>0</v>
      </c>
      <c r="R39" s="101">
        <f t="shared" si="7"/>
        <v>0</v>
      </c>
      <c r="S39" s="114" t="str">
        <f t="shared" si="3"/>
        <v/>
      </c>
      <c r="T39" s="179"/>
      <c r="U39" s="186"/>
      <c r="V39" s="187"/>
      <c r="W39" s="125">
        <f t="shared" si="8"/>
        <v>0</v>
      </c>
      <c r="Z39" s="4">
        <f>+D39-I39</f>
        <v>0</v>
      </c>
    </row>
    <row r="40" spans="1:26" ht="11.25" customHeight="1" x14ac:dyDescent="0.25">
      <c r="A40" s="167">
        <v>14</v>
      </c>
      <c r="B40" s="182"/>
      <c r="C40" s="55" t="s">
        <v>7</v>
      </c>
      <c r="D40" s="108"/>
      <c r="E40" s="108"/>
      <c r="F40" s="108"/>
      <c r="G40" s="108"/>
      <c r="H40" s="108"/>
      <c r="I40" s="108"/>
      <c r="J40" s="102">
        <f t="shared" si="4"/>
        <v>0</v>
      </c>
      <c r="K40" s="120" t="str">
        <f t="shared" si="5"/>
        <v/>
      </c>
      <c r="L40" s="112"/>
      <c r="M40" s="102">
        <f t="shared" si="0"/>
        <v>0</v>
      </c>
      <c r="N40" s="118" t="str">
        <f t="shared" si="1"/>
        <v/>
      </c>
      <c r="O40" s="180" t="str">
        <f t="shared" ref="O40" si="34">IF(AND(N40="",N41=""),"",IF(AND(N40&gt;=80,N41&gt;=80),"可","否"))</f>
        <v/>
      </c>
      <c r="P40" s="102">
        <f t="shared" si="2"/>
        <v>0</v>
      </c>
      <c r="Q40" s="102">
        <f t="shared" si="6"/>
        <v>0</v>
      </c>
      <c r="R40" s="102">
        <f t="shared" si="7"/>
        <v>0</v>
      </c>
      <c r="S40" s="115" t="str">
        <f t="shared" si="3"/>
        <v/>
      </c>
      <c r="T40" s="178" t="str">
        <f t="shared" ref="T40" si="35">IF(AND(L40=0,L41=0,L40="",L41=""),"",ROUNDDOWN((R40+R41)/(Q40+Q41)*100,1))</f>
        <v/>
      </c>
      <c r="U40" s="201"/>
      <c r="V40" s="202"/>
      <c r="W40" s="125">
        <f t="shared" si="8"/>
        <v>0</v>
      </c>
      <c r="Z40" s="4">
        <f t="shared" si="9"/>
        <v>0</v>
      </c>
    </row>
    <row r="41" spans="1:26" ht="11.25" customHeight="1" x14ac:dyDescent="0.25">
      <c r="A41" s="148"/>
      <c r="B41" s="183"/>
      <c r="C41" s="2" t="s">
        <v>8</v>
      </c>
      <c r="D41" s="107"/>
      <c r="E41" s="107"/>
      <c r="F41" s="107"/>
      <c r="G41" s="107"/>
      <c r="H41" s="107"/>
      <c r="I41" s="107"/>
      <c r="J41" s="101">
        <f t="shared" si="4"/>
        <v>0</v>
      </c>
      <c r="K41" s="114" t="str">
        <f t="shared" si="5"/>
        <v/>
      </c>
      <c r="L41" s="111"/>
      <c r="M41" s="101">
        <f t="shared" si="0"/>
        <v>0</v>
      </c>
      <c r="N41" s="117" t="str">
        <f t="shared" si="1"/>
        <v/>
      </c>
      <c r="O41" s="181"/>
      <c r="P41" s="101">
        <f t="shared" si="2"/>
        <v>0</v>
      </c>
      <c r="Q41" s="101">
        <f t="shared" si="6"/>
        <v>0</v>
      </c>
      <c r="R41" s="101">
        <f t="shared" si="7"/>
        <v>0</v>
      </c>
      <c r="S41" s="114" t="str">
        <f t="shared" si="3"/>
        <v/>
      </c>
      <c r="T41" s="179"/>
      <c r="U41" s="186"/>
      <c r="V41" s="187"/>
      <c r="W41" s="125">
        <f t="shared" si="8"/>
        <v>0</v>
      </c>
      <c r="Z41" s="4">
        <f t="shared" si="9"/>
        <v>0</v>
      </c>
    </row>
    <row r="42" spans="1:26" ht="11.25" customHeight="1" x14ac:dyDescent="0.25">
      <c r="A42" s="167">
        <v>15</v>
      </c>
      <c r="B42" s="182"/>
      <c r="C42" s="55" t="s">
        <v>7</v>
      </c>
      <c r="D42" s="108"/>
      <c r="E42" s="108"/>
      <c r="F42" s="108"/>
      <c r="G42" s="108"/>
      <c r="H42" s="108"/>
      <c r="I42" s="108"/>
      <c r="J42" s="102">
        <f t="shared" si="4"/>
        <v>0</v>
      </c>
      <c r="K42" s="120" t="str">
        <f t="shared" si="5"/>
        <v/>
      </c>
      <c r="L42" s="112"/>
      <c r="M42" s="102">
        <f t="shared" si="0"/>
        <v>0</v>
      </c>
      <c r="N42" s="118" t="str">
        <f t="shared" si="1"/>
        <v/>
      </c>
      <c r="O42" s="180" t="str">
        <f t="shared" ref="O42" si="36">IF(AND(N42="",N43=""),"",IF(AND(N42&gt;=80,N43&gt;=80),"可","否"))</f>
        <v/>
      </c>
      <c r="P42" s="102">
        <f t="shared" si="2"/>
        <v>0</v>
      </c>
      <c r="Q42" s="102">
        <f t="shared" si="6"/>
        <v>0</v>
      </c>
      <c r="R42" s="102">
        <f t="shared" si="7"/>
        <v>0</v>
      </c>
      <c r="S42" s="115" t="str">
        <f t="shared" si="3"/>
        <v/>
      </c>
      <c r="T42" s="178" t="str">
        <f t="shared" ref="T42" si="37">IF(AND(L42=0,L43=0,L42="",L43=""),"",ROUNDDOWN((R42+R43)/(Q42+Q43)*100,1))</f>
        <v/>
      </c>
      <c r="U42" s="201"/>
      <c r="V42" s="202"/>
      <c r="W42" s="125">
        <f t="shared" si="8"/>
        <v>0</v>
      </c>
      <c r="Z42" s="4">
        <f t="shared" si="9"/>
        <v>0</v>
      </c>
    </row>
    <row r="43" spans="1:26" ht="11.25" customHeight="1" x14ac:dyDescent="0.25">
      <c r="A43" s="148"/>
      <c r="B43" s="183"/>
      <c r="C43" s="2" t="s">
        <v>8</v>
      </c>
      <c r="D43" s="107"/>
      <c r="E43" s="107"/>
      <c r="F43" s="107"/>
      <c r="G43" s="107"/>
      <c r="H43" s="107"/>
      <c r="I43" s="107"/>
      <c r="J43" s="101">
        <f t="shared" si="4"/>
        <v>0</v>
      </c>
      <c r="K43" s="114" t="str">
        <f t="shared" si="5"/>
        <v/>
      </c>
      <c r="L43" s="111"/>
      <c r="M43" s="101">
        <f t="shared" si="0"/>
        <v>0</v>
      </c>
      <c r="N43" s="117" t="str">
        <f t="shared" si="1"/>
        <v/>
      </c>
      <c r="O43" s="181"/>
      <c r="P43" s="101">
        <f t="shared" si="2"/>
        <v>0</v>
      </c>
      <c r="Q43" s="101">
        <f t="shared" si="6"/>
        <v>0</v>
      </c>
      <c r="R43" s="101">
        <f t="shared" si="7"/>
        <v>0</v>
      </c>
      <c r="S43" s="114" t="str">
        <f t="shared" si="3"/>
        <v/>
      </c>
      <c r="T43" s="179"/>
      <c r="U43" s="186"/>
      <c r="V43" s="187"/>
      <c r="W43" s="125">
        <f t="shared" si="8"/>
        <v>0</v>
      </c>
      <c r="Z43" s="4">
        <f t="shared" si="9"/>
        <v>0</v>
      </c>
    </row>
    <row r="44" spans="1:26" ht="11.25" customHeight="1" x14ac:dyDescent="0.25">
      <c r="A44" s="167">
        <v>16</v>
      </c>
      <c r="B44" s="182"/>
      <c r="C44" s="55" t="s">
        <v>7</v>
      </c>
      <c r="D44" s="108"/>
      <c r="E44" s="108"/>
      <c r="F44" s="108"/>
      <c r="G44" s="108"/>
      <c r="H44" s="108"/>
      <c r="I44" s="108"/>
      <c r="J44" s="102">
        <f t="shared" si="4"/>
        <v>0</v>
      </c>
      <c r="K44" s="120" t="str">
        <f t="shared" si="5"/>
        <v/>
      </c>
      <c r="L44" s="112"/>
      <c r="M44" s="102">
        <f t="shared" si="0"/>
        <v>0</v>
      </c>
      <c r="N44" s="118" t="str">
        <f t="shared" si="1"/>
        <v/>
      </c>
      <c r="O44" s="180" t="str">
        <f t="shared" ref="O44" si="38">IF(AND(N44="",N45=""),"",IF(AND(N44&gt;=80,N45&gt;=80),"可","否"))</f>
        <v/>
      </c>
      <c r="P44" s="102">
        <f t="shared" si="2"/>
        <v>0</v>
      </c>
      <c r="Q44" s="102">
        <f t="shared" si="6"/>
        <v>0</v>
      </c>
      <c r="R44" s="102">
        <f t="shared" si="7"/>
        <v>0</v>
      </c>
      <c r="S44" s="115" t="str">
        <f t="shared" si="3"/>
        <v/>
      </c>
      <c r="T44" s="178" t="str">
        <f t="shared" ref="T44" si="39">IF(AND(L44=0,L45=0,L44="",L45=""),"",ROUNDDOWN((R44+R45)/(Q44+Q45)*100,1))</f>
        <v/>
      </c>
      <c r="U44" s="201"/>
      <c r="V44" s="202"/>
      <c r="W44" s="125">
        <f t="shared" si="8"/>
        <v>0</v>
      </c>
      <c r="Z44" s="4">
        <f t="shared" si="9"/>
        <v>0</v>
      </c>
    </row>
    <row r="45" spans="1:26" ht="11.25" customHeight="1" x14ac:dyDescent="0.25">
      <c r="A45" s="148"/>
      <c r="B45" s="183"/>
      <c r="C45" s="2" t="s">
        <v>8</v>
      </c>
      <c r="D45" s="107"/>
      <c r="E45" s="107"/>
      <c r="F45" s="107"/>
      <c r="G45" s="107"/>
      <c r="H45" s="107"/>
      <c r="I45" s="107"/>
      <c r="J45" s="101">
        <f t="shared" si="4"/>
        <v>0</v>
      </c>
      <c r="K45" s="114" t="str">
        <f t="shared" si="5"/>
        <v/>
      </c>
      <c r="L45" s="111"/>
      <c r="M45" s="101">
        <f t="shared" si="0"/>
        <v>0</v>
      </c>
      <c r="N45" s="117" t="str">
        <f t="shared" si="1"/>
        <v/>
      </c>
      <c r="O45" s="181"/>
      <c r="P45" s="101">
        <f t="shared" si="2"/>
        <v>0</v>
      </c>
      <c r="Q45" s="101">
        <f t="shared" si="6"/>
        <v>0</v>
      </c>
      <c r="R45" s="101">
        <f t="shared" si="7"/>
        <v>0</v>
      </c>
      <c r="S45" s="114" t="str">
        <f t="shared" si="3"/>
        <v/>
      </c>
      <c r="T45" s="179"/>
      <c r="U45" s="186"/>
      <c r="V45" s="187"/>
      <c r="W45" s="125">
        <f t="shared" si="8"/>
        <v>0</v>
      </c>
      <c r="Z45" s="4">
        <f t="shared" si="9"/>
        <v>0</v>
      </c>
    </row>
    <row r="46" spans="1:26" ht="11.25" customHeight="1" x14ac:dyDescent="0.25">
      <c r="A46" s="167">
        <v>17</v>
      </c>
      <c r="B46" s="182"/>
      <c r="C46" s="55" t="s">
        <v>7</v>
      </c>
      <c r="D46" s="108"/>
      <c r="E46" s="108"/>
      <c r="F46" s="108"/>
      <c r="G46" s="108"/>
      <c r="H46" s="108"/>
      <c r="I46" s="108"/>
      <c r="J46" s="102">
        <f t="shared" si="4"/>
        <v>0</v>
      </c>
      <c r="K46" s="120" t="str">
        <f t="shared" si="5"/>
        <v/>
      </c>
      <c r="L46" s="112"/>
      <c r="M46" s="102">
        <f t="shared" si="0"/>
        <v>0</v>
      </c>
      <c r="N46" s="118" t="str">
        <f t="shared" si="1"/>
        <v/>
      </c>
      <c r="O46" s="180" t="str">
        <f t="shared" ref="O46" si="40">IF(AND(N46="",N47=""),"",IF(AND(N46&gt;=80,N47&gt;=80),"可","否"))</f>
        <v/>
      </c>
      <c r="P46" s="102">
        <f t="shared" si="2"/>
        <v>0</v>
      </c>
      <c r="Q46" s="102">
        <f t="shared" si="6"/>
        <v>0</v>
      </c>
      <c r="R46" s="102">
        <f t="shared" si="7"/>
        <v>0</v>
      </c>
      <c r="S46" s="115" t="str">
        <f t="shared" si="3"/>
        <v/>
      </c>
      <c r="T46" s="178" t="str">
        <f t="shared" ref="T46" si="41">IF(AND(L46=0,L47=0,L46="",L47=""),"",ROUNDDOWN((R46+R47)/(Q46+Q47)*100,1))</f>
        <v/>
      </c>
      <c r="U46" s="201"/>
      <c r="V46" s="202"/>
      <c r="W46" s="125">
        <f t="shared" si="8"/>
        <v>0</v>
      </c>
      <c r="Z46" s="4">
        <f t="shared" si="9"/>
        <v>0</v>
      </c>
    </row>
    <row r="47" spans="1:26" ht="11.25" customHeight="1" x14ac:dyDescent="0.25">
      <c r="A47" s="148"/>
      <c r="B47" s="183"/>
      <c r="C47" s="2" t="s">
        <v>8</v>
      </c>
      <c r="D47" s="107"/>
      <c r="E47" s="107"/>
      <c r="F47" s="107"/>
      <c r="G47" s="107"/>
      <c r="H47" s="107"/>
      <c r="I47" s="107"/>
      <c r="J47" s="101">
        <f t="shared" si="4"/>
        <v>0</v>
      </c>
      <c r="K47" s="114" t="str">
        <f t="shared" si="5"/>
        <v/>
      </c>
      <c r="L47" s="111"/>
      <c r="M47" s="101">
        <f t="shared" si="0"/>
        <v>0</v>
      </c>
      <c r="N47" s="117" t="str">
        <f t="shared" si="1"/>
        <v/>
      </c>
      <c r="O47" s="181"/>
      <c r="P47" s="101">
        <f t="shared" si="2"/>
        <v>0</v>
      </c>
      <c r="Q47" s="101">
        <f t="shared" si="6"/>
        <v>0</v>
      </c>
      <c r="R47" s="101">
        <f t="shared" si="7"/>
        <v>0</v>
      </c>
      <c r="S47" s="114" t="str">
        <f t="shared" si="3"/>
        <v/>
      </c>
      <c r="T47" s="179"/>
      <c r="U47" s="186"/>
      <c r="V47" s="187"/>
      <c r="W47" s="125">
        <f t="shared" si="8"/>
        <v>0</v>
      </c>
      <c r="Z47" s="4">
        <f t="shared" si="9"/>
        <v>0</v>
      </c>
    </row>
    <row r="48" spans="1:26" ht="11.25" customHeight="1" x14ac:dyDescent="0.25">
      <c r="A48" s="167">
        <v>18</v>
      </c>
      <c r="B48" s="182"/>
      <c r="C48" s="55" t="s">
        <v>7</v>
      </c>
      <c r="D48" s="108"/>
      <c r="E48" s="108"/>
      <c r="F48" s="108"/>
      <c r="G48" s="108"/>
      <c r="H48" s="108"/>
      <c r="I48" s="108"/>
      <c r="J48" s="102">
        <f t="shared" si="4"/>
        <v>0</v>
      </c>
      <c r="K48" s="120" t="str">
        <f t="shared" si="5"/>
        <v/>
      </c>
      <c r="L48" s="112"/>
      <c r="M48" s="102">
        <f t="shared" si="0"/>
        <v>0</v>
      </c>
      <c r="N48" s="118" t="str">
        <f t="shared" si="1"/>
        <v/>
      </c>
      <c r="O48" s="180" t="str">
        <f t="shared" ref="O48" si="42">IF(AND(N48="",N49=""),"",IF(AND(N48&gt;=80,N49&gt;=80),"可","否"))</f>
        <v/>
      </c>
      <c r="P48" s="102">
        <f t="shared" si="2"/>
        <v>0</v>
      </c>
      <c r="Q48" s="102">
        <f t="shared" si="6"/>
        <v>0</v>
      </c>
      <c r="R48" s="102">
        <f t="shared" si="7"/>
        <v>0</v>
      </c>
      <c r="S48" s="115" t="str">
        <f t="shared" si="3"/>
        <v/>
      </c>
      <c r="T48" s="178" t="str">
        <f t="shared" ref="T48" si="43">IF(AND(L48=0,L49=0,L48="",L49=""),"",ROUNDDOWN((R48+R49)/(Q48+Q49)*100,1))</f>
        <v/>
      </c>
      <c r="U48" s="201"/>
      <c r="V48" s="202"/>
      <c r="W48" s="125">
        <f t="shared" si="8"/>
        <v>0</v>
      </c>
      <c r="Z48" s="4">
        <f t="shared" si="9"/>
        <v>0</v>
      </c>
    </row>
    <row r="49" spans="1:26" ht="11.25" customHeight="1" x14ac:dyDescent="0.25">
      <c r="A49" s="148"/>
      <c r="B49" s="183"/>
      <c r="C49" s="2" t="s">
        <v>8</v>
      </c>
      <c r="D49" s="107"/>
      <c r="E49" s="107"/>
      <c r="F49" s="107"/>
      <c r="G49" s="107"/>
      <c r="H49" s="107"/>
      <c r="I49" s="107"/>
      <c r="J49" s="101">
        <f t="shared" si="4"/>
        <v>0</v>
      </c>
      <c r="K49" s="114" t="str">
        <f t="shared" si="5"/>
        <v/>
      </c>
      <c r="L49" s="111"/>
      <c r="M49" s="101">
        <f t="shared" si="0"/>
        <v>0</v>
      </c>
      <c r="N49" s="117" t="str">
        <f t="shared" si="1"/>
        <v/>
      </c>
      <c r="O49" s="181"/>
      <c r="P49" s="101">
        <f t="shared" si="2"/>
        <v>0</v>
      </c>
      <c r="Q49" s="101">
        <f t="shared" si="6"/>
        <v>0</v>
      </c>
      <c r="R49" s="101">
        <f t="shared" si="7"/>
        <v>0</v>
      </c>
      <c r="S49" s="114" t="str">
        <f t="shared" si="3"/>
        <v/>
      </c>
      <c r="T49" s="179"/>
      <c r="U49" s="186"/>
      <c r="V49" s="187"/>
      <c r="W49" s="125">
        <f t="shared" si="8"/>
        <v>0</v>
      </c>
      <c r="Z49" s="4">
        <f t="shared" si="9"/>
        <v>0</v>
      </c>
    </row>
    <row r="50" spans="1:26" ht="11.25" customHeight="1" x14ac:dyDescent="0.25">
      <c r="A50" s="167">
        <v>19</v>
      </c>
      <c r="B50" s="182"/>
      <c r="C50" s="55" t="s">
        <v>7</v>
      </c>
      <c r="D50" s="108"/>
      <c r="E50" s="108"/>
      <c r="F50" s="108"/>
      <c r="G50" s="108"/>
      <c r="H50" s="108"/>
      <c r="I50" s="108"/>
      <c r="J50" s="102">
        <f t="shared" si="4"/>
        <v>0</v>
      </c>
      <c r="K50" s="120" t="str">
        <f t="shared" si="5"/>
        <v/>
      </c>
      <c r="L50" s="112"/>
      <c r="M50" s="102">
        <f t="shared" si="0"/>
        <v>0</v>
      </c>
      <c r="N50" s="118" t="str">
        <f t="shared" si="1"/>
        <v/>
      </c>
      <c r="O50" s="180" t="str">
        <f t="shared" ref="O50" si="44">IF(AND(N50="",N51=""),"",IF(AND(N50&gt;=80,N51&gt;=80),"可","否"))</f>
        <v/>
      </c>
      <c r="P50" s="102">
        <f t="shared" si="2"/>
        <v>0</v>
      </c>
      <c r="Q50" s="102">
        <f t="shared" si="6"/>
        <v>0</v>
      </c>
      <c r="R50" s="102">
        <f t="shared" si="7"/>
        <v>0</v>
      </c>
      <c r="S50" s="115" t="str">
        <f t="shared" si="3"/>
        <v/>
      </c>
      <c r="T50" s="178" t="str">
        <f t="shared" ref="T50" si="45">IF(AND(L50=0,L51=0,L50="",L51=""),"",ROUNDDOWN((R50+R51)/(Q50+Q51)*100,1))</f>
        <v/>
      </c>
      <c r="U50" s="201"/>
      <c r="V50" s="202"/>
      <c r="W50" s="125">
        <f t="shared" si="8"/>
        <v>0</v>
      </c>
      <c r="Z50" s="4">
        <f t="shared" si="9"/>
        <v>0</v>
      </c>
    </row>
    <row r="51" spans="1:26" ht="11.25" customHeight="1" x14ac:dyDescent="0.25">
      <c r="A51" s="148"/>
      <c r="B51" s="183"/>
      <c r="C51" s="2" t="s">
        <v>8</v>
      </c>
      <c r="D51" s="107"/>
      <c r="E51" s="107"/>
      <c r="F51" s="107"/>
      <c r="G51" s="107"/>
      <c r="H51" s="107"/>
      <c r="I51" s="107"/>
      <c r="J51" s="101">
        <f t="shared" si="4"/>
        <v>0</v>
      </c>
      <c r="K51" s="114" t="str">
        <f t="shared" si="5"/>
        <v/>
      </c>
      <c r="L51" s="111"/>
      <c r="M51" s="101">
        <f t="shared" si="0"/>
        <v>0</v>
      </c>
      <c r="N51" s="117" t="str">
        <f t="shared" si="1"/>
        <v/>
      </c>
      <c r="O51" s="181"/>
      <c r="P51" s="101">
        <f t="shared" si="2"/>
        <v>0</v>
      </c>
      <c r="Q51" s="101">
        <f t="shared" si="6"/>
        <v>0</v>
      </c>
      <c r="R51" s="101">
        <f t="shared" si="7"/>
        <v>0</v>
      </c>
      <c r="S51" s="114" t="str">
        <f t="shared" si="3"/>
        <v/>
      </c>
      <c r="T51" s="179"/>
      <c r="U51" s="186"/>
      <c r="V51" s="187"/>
      <c r="W51" s="125">
        <f t="shared" si="8"/>
        <v>0</v>
      </c>
      <c r="Z51" s="4">
        <f t="shared" si="9"/>
        <v>0</v>
      </c>
    </row>
    <row r="52" spans="1:26" ht="11.25" customHeight="1" x14ac:dyDescent="0.25">
      <c r="A52" s="167">
        <v>20</v>
      </c>
      <c r="B52" s="182"/>
      <c r="C52" s="55" t="s">
        <v>7</v>
      </c>
      <c r="D52" s="108"/>
      <c r="E52" s="108"/>
      <c r="F52" s="108"/>
      <c r="G52" s="108"/>
      <c r="H52" s="108"/>
      <c r="I52" s="108"/>
      <c r="J52" s="102">
        <f t="shared" si="4"/>
        <v>0</v>
      </c>
      <c r="K52" s="120" t="str">
        <f t="shared" si="5"/>
        <v/>
      </c>
      <c r="L52" s="112"/>
      <c r="M52" s="102">
        <f t="shared" si="0"/>
        <v>0</v>
      </c>
      <c r="N52" s="118" t="str">
        <f t="shared" si="1"/>
        <v/>
      </c>
      <c r="O52" s="180" t="str">
        <f t="shared" ref="O52" si="46">IF(AND(N52="",N53=""),"",IF(AND(N52&gt;=80,N53&gt;=80),"可","否"))</f>
        <v/>
      </c>
      <c r="P52" s="102">
        <f t="shared" si="2"/>
        <v>0</v>
      </c>
      <c r="Q52" s="102">
        <f t="shared" si="6"/>
        <v>0</v>
      </c>
      <c r="R52" s="102">
        <f t="shared" si="7"/>
        <v>0</v>
      </c>
      <c r="S52" s="115" t="str">
        <f t="shared" si="3"/>
        <v/>
      </c>
      <c r="T52" s="178" t="str">
        <f t="shared" ref="T52" si="47">IF(AND(L52=0,L53=0,L52="",L53=""),"",ROUNDDOWN((R52+R53)/(Q52+Q53)*100,1))</f>
        <v/>
      </c>
      <c r="U52" s="201"/>
      <c r="V52" s="202"/>
      <c r="W52" s="125">
        <f t="shared" si="8"/>
        <v>0</v>
      </c>
      <c r="Z52" s="4">
        <f t="shared" si="9"/>
        <v>0</v>
      </c>
    </row>
    <row r="53" spans="1:26" ht="11.25" customHeight="1" x14ac:dyDescent="0.25">
      <c r="A53" s="148"/>
      <c r="B53" s="183"/>
      <c r="C53" s="2" t="s">
        <v>8</v>
      </c>
      <c r="D53" s="107"/>
      <c r="E53" s="107"/>
      <c r="F53" s="107"/>
      <c r="G53" s="107"/>
      <c r="H53" s="107"/>
      <c r="I53" s="107"/>
      <c r="J53" s="101">
        <f t="shared" si="4"/>
        <v>0</v>
      </c>
      <c r="K53" s="114" t="str">
        <f t="shared" si="5"/>
        <v/>
      </c>
      <c r="L53" s="111"/>
      <c r="M53" s="101">
        <f t="shared" si="0"/>
        <v>0</v>
      </c>
      <c r="N53" s="117" t="str">
        <f t="shared" si="1"/>
        <v/>
      </c>
      <c r="O53" s="181"/>
      <c r="P53" s="101">
        <f t="shared" si="2"/>
        <v>0</v>
      </c>
      <c r="Q53" s="101">
        <f t="shared" si="6"/>
        <v>0</v>
      </c>
      <c r="R53" s="101">
        <f t="shared" si="7"/>
        <v>0</v>
      </c>
      <c r="S53" s="114" t="str">
        <f t="shared" si="3"/>
        <v/>
      </c>
      <c r="T53" s="179"/>
      <c r="U53" s="186"/>
      <c r="V53" s="187"/>
      <c r="W53" s="125">
        <f t="shared" si="8"/>
        <v>0</v>
      </c>
      <c r="Z53" s="124">
        <f>+D53-I53</f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109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F58" s="80"/>
      <c r="G58" s="80"/>
      <c r="H58" s="80"/>
      <c r="I58" s="80"/>
      <c r="J58" s="80"/>
      <c r="K58" s="81" t="s">
        <v>32</v>
      </c>
      <c r="L58" s="80"/>
      <c r="M58" s="80"/>
      <c r="N58" s="81" t="s">
        <v>32</v>
      </c>
      <c r="O58" s="80"/>
      <c r="P58" s="80"/>
      <c r="Q58" s="80"/>
      <c r="R58" s="80"/>
      <c r="S58" s="81" t="s">
        <v>32</v>
      </c>
      <c r="T58" s="80"/>
      <c r="U58" s="80"/>
    </row>
    <row r="59" spans="1:26" hidden="1" x14ac:dyDescent="0.25">
      <c r="F59" s="80"/>
      <c r="G59" s="80"/>
      <c r="H59" s="174" t="s">
        <v>31</v>
      </c>
      <c r="I59" s="174"/>
      <c r="J59" s="80" t="s">
        <v>29</v>
      </c>
      <c r="K59" s="84" t="str">
        <f>K14</f>
        <v/>
      </c>
      <c r="L59" s="84"/>
      <c r="M59" s="84"/>
      <c r="N59" s="84" t="str">
        <f>N14</f>
        <v/>
      </c>
      <c r="O59" s="84"/>
      <c r="P59" s="84"/>
      <c r="Q59" s="84"/>
      <c r="R59" s="84"/>
      <c r="S59" s="84" t="str">
        <f>S14</f>
        <v/>
      </c>
      <c r="T59" s="80"/>
      <c r="U59" s="80"/>
    </row>
    <row r="60" spans="1:26" hidden="1" x14ac:dyDescent="0.25">
      <c r="F60" s="80"/>
      <c r="G60" s="80"/>
      <c r="H60" s="174"/>
      <c r="I60" s="174"/>
      <c r="J60" s="80" t="s">
        <v>30</v>
      </c>
      <c r="K60" s="84" t="str">
        <f>K15</f>
        <v/>
      </c>
      <c r="L60" s="84"/>
      <c r="M60" s="84"/>
      <c r="N60" s="84" t="str">
        <f>N15</f>
        <v/>
      </c>
      <c r="O60" s="84"/>
      <c r="P60" s="84"/>
      <c r="Q60" s="84"/>
      <c r="R60" s="84"/>
      <c r="S60" s="84" t="str">
        <f>S15</f>
        <v/>
      </c>
      <c r="T60" s="80"/>
      <c r="U60" s="80"/>
    </row>
    <row r="61" spans="1:26" hidden="1" x14ac:dyDescent="0.25"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</row>
    <row r="62" spans="1:26" x14ac:dyDescent="0.25">
      <c r="C62" s="52"/>
      <c r="D62" s="52"/>
      <c r="E62" s="14"/>
      <c r="F62" s="82"/>
      <c r="G62" s="83"/>
      <c r="H62" s="83"/>
      <c r="I62" s="82"/>
      <c r="J62" s="82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</row>
  </sheetData>
  <sheetProtection sheet="1" selectLockedCells="1"/>
  <mergeCells count="124">
    <mergeCell ref="U52:V53"/>
    <mergeCell ref="U34:V35"/>
    <mergeCell ref="U36:V37"/>
    <mergeCell ref="U38:V39"/>
    <mergeCell ref="U40:V41"/>
    <mergeCell ref="U42:V43"/>
    <mergeCell ref="U44:V45"/>
    <mergeCell ref="U46:V47"/>
    <mergeCell ref="U48:V49"/>
    <mergeCell ref="U50:V51"/>
    <mergeCell ref="U32:V33"/>
    <mergeCell ref="A10:A13"/>
    <mergeCell ref="O14:O15"/>
    <mergeCell ref="U16:V17"/>
    <mergeCell ref="B14:B15"/>
    <mergeCell ref="A14:A15"/>
    <mergeCell ref="A16:A17"/>
    <mergeCell ref="T22:T23"/>
    <mergeCell ref="B16:B17"/>
    <mergeCell ref="T16:T17"/>
    <mergeCell ref="L11:O11"/>
    <mergeCell ref="D10:K10"/>
    <mergeCell ref="E11:K11"/>
    <mergeCell ref="O32:O33"/>
    <mergeCell ref="O24:O25"/>
    <mergeCell ref="O26:O27"/>
    <mergeCell ref="B10:B13"/>
    <mergeCell ref="A30:A31"/>
    <mergeCell ref="B30:B31"/>
    <mergeCell ref="T32:T33"/>
    <mergeCell ref="B22:B23"/>
    <mergeCell ref="B26:B27"/>
    <mergeCell ref="U18:V19"/>
    <mergeCell ref="U20:V21"/>
    <mergeCell ref="U22:V23"/>
    <mergeCell ref="U24:V25"/>
    <mergeCell ref="U26:V27"/>
    <mergeCell ref="U28:V29"/>
    <mergeCell ref="U30:V31"/>
    <mergeCell ref="O30:O31"/>
    <mergeCell ref="A26:A27"/>
    <mergeCell ref="T18:T19"/>
    <mergeCell ref="T20:T21"/>
    <mergeCell ref="T24:T25"/>
    <mergeCell ref="T26:T27"/>
    <mergeCell ref="T28:T29"/>
    <mergeCell ref="T30:T31"/>
    <mergeCell ref="U10:V10"/>
    <mergeCell ref="U11:V13"/>
    <mergeCell ref="U14:V15"/>
    <mergeCell ref="L10:T10"/>
    <mergeCell ref="P11:T11"/>
    <mergeCell ref="T5:V5"/>
    <mergeCell ref="T6:V6"/>
    <mergeCell ref="A2:V3"/>
    <mergeCell ref="R8:S8"/>
    <mergeCell ref="T8:U8"/>
    <mergeCell ref="C10:C13"/>
    <mergeCell ref="C6:E6"/>
    <mergeCell ref="G6:I6"/>
    <mergeCell ref="C5:I5"/>
    <mergeCell ref="S12:T12"/>
    <mergeCell ref="T14:T15"/>
    <mergeCell ref="R5:S5"/>
    <mergeCell ref="R6:S6"/>
    <mergeCell ref="A52:A53"/>
    <mergeCell ref="B52:B53"/>
    <mergeCell ref="A48:A49"/>
    <mergeCell ref="B48:B49"/>
    <mergeCell ref="A50:A51"/>
    <mergeCell ref="B50:B51"/>
    <mergeCell ref="A40:A41"/>
    <mergeCell ref="B40:B41"/>
    <mergeCell ref="A36:A37"/>
    <mergeCell ref="B36:B37"/>
    <mergeCell ref="A38:A39"/>
    <mergeCell ref="B38:B39"/>
    <mergeCell ref="B44:B45"/>
    <mergeCell ref="A46:A47"/>
    <mergeCell ref="B46:B47"/>
    <mergeCell ref="A42:A43"/>
    <mergeCell ref="B42:B43"/>
    <mergeCell ref="A44:A45"/>
    <mergeCell ref="A34:A35"/>
    <mergeCell ref="B34:B35"/>
    <mergeCell ref="B24:B25"/>
    <mergeCell ref="O16:O17"/>
    <mergeCell ref="B18:B19"/>
    <mergeCell ref="A18:A19"/>
    <mergeCell ref="A22:A23"/>
    <mergeCell ref="B20:B21"/>
    <mergeCell ref="A20:A21"/>
    <mergeCell ref="O18:O19"/>
    <mergeCell ref="O20:O21"/>
    <mergeCell ref="A32:A33"/>
    <mergeCell ref="B32:B33"/>
    <mergeCell ref="A28:A29"/>
    <mergeCell ref="B28:B29"/>
    <mergeCell ref="O22:O23"/>
    <mergeCell ref="A24:A25"/>
    <mergeCell ref="W10:W13"/>
    <mergeCell ref="T1:V1"/>
    <mergeCell ref="T34:T35"/>
    <mergeCell ref="O28:O29"/>
    <mergeCell ref="H59:I60"/>
    <mergeCell ref="O34:O35"/>
    <mergeCell ref="O36:O37"/>
    <mergeCell ref="O50:O51"/>
    <mergeCell ref="O38:O39"/>
    <mergeCell ref="O40:O41"/>
    <mergeCell ref="O42:O43"/>
    <mergeCell ref="O52:O53"/>
    <mergeCell ref="O44:O45"/>
    <mergeCell ref="T36:T37"/>
    <mergeCell ref="T38:T39"/>
    <mergeCell ref="T40:T41"/>
    <mergeCell ref="T52:T53"/>
    <mergeCell ref="T42:T43"/>
    <mergeCell ref="T44:T45"/>
    <mergeCell ref="T46:T47"/>
    <mergeCell ref="T48:T49"/>
    <mergeCell ref="T50:T51"/>
    <mergeCell ref="O46:O47"/>
    <mergeCell ref="O48:O49"/>
  </mergeCells>
  <phoneticPr fontId="1"/>
  <dataValidations count="4">
    <dataValidation imeMode="hiragana" allowBlank="1" showInputMessage="1" showErrorMessage="1" sqref="U5:V6" xr:uid="{30A5470A-DB95-47D7-8253-B0D8D4683B52}"/>
    <dataValidation imeMode="on" allowBlank="1" showInputMessage="1" showErrorMessage="1" sqref="C5:I5" xr:uid="{F8058353-C497-4F92-B552-8C23E0305582}"/>
    <dataValidation type="whole" imeMode="halfAlpha" operator="greaterThanOrEqual" allowBlank="1" showInputMessage="1" showErrorMessage="1" error="数字で入力してください" sqref="N14:N53 S14:S53 L14:L53 D14:I53" xr:uid="{77228414-E214-4B37-9C2F-C79E2706ABF2}">
      <formula1>0</formula1>
    </dataValidation>
    <dataValidation imeMode="halfAlpha" allowBlank="1" showInputMessage="1" showErrorMessage="1" sqref="C6:E6 G6:I6 U8" xr:uid="{EE0559C0-7D89-4EA5-A655-AADB2604EBF8}"/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orientation="landscape" r:id="rId1"/>
  <rowBreaks count="1" manualBreakCount="1">
    <brk id="5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4.5312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2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DBCS(MONTH(EDATE(C6, X2-1)))</f>
        <v>１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61"/>
      <c r="N7" s="61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14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IF(J14+'１か月目'!M14&gt;L14,L14,J14+'１か月目'!M14)</f>
        <v>0</v>
      </c>
      <c r="N14" s="116" t="str">
        <f t="shared" ref="N14:N53" si="0">IF(L14=0,"",ROUNDDOWN(M14/L14*100,1))</f>
        <v/>
      </c>
      <c r="O14" s="213" t="str">
        <f>IF(AND(N14="",N15=""),"",IF(AND(N14&gt;=80,N15&gt;=80),"可","否"))</f>
        <v/>
      </c>
      <c r="P14" s="100">
        <f>G14+'１か月目'!P14</f>
        <v>0</v>
      </c>
      <c r="Q14" s="100">
        <f>(+Z14+'１か月目'!Z14)-P14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(+D14+'１か月目'!D14)</f>
        <v>0</v>
      </c>
      <c r="Z14" s="4">
        <f>+D14-I14</f>
        <v>0</v>
      </c>
    </row>
    <row r="15" spans="1:26" ht="11.25" customHeight="1" x14ac:dyDescent="0.25">
      <c r="A15" s="148"/>
      <c r="B15" s="211"/>
      <c r="C15" s="2" t="s">
        <v>8</v>
      </c>
      <c r="D15" s="122"/>
      <c r="E15" s="122"/>
      <c r="F15" s="122"/>
      <c r="G15" s="122"/>
      <c r="H15" s="122"/>
      <c r="I15" s="122"/>
      <c r="J15" s="101">
        <f>(D15+H15)-(E15+F15+G15+I15)</f>
        <v>0</v>
      </c>
      <c r="K15" s="114" t="str">
        <f t="shared" ref="K15:K53" si="1">IF(OR(D15="",D15=0),"",ROUNDDOWN(J15/D15*100,1))</f>
        <v/>
      </c>
      <c r="L15" s="104">
        <f>'１か月目'!L15</f>
        <v>0</v>
      </c>
      <c r="M15" s="101">
        <f>IF(J15+'１か月目'!M15&gt;L15,L15,J15+'１か月目'!M15)</f>
        <v>0</v>
      </c>
      <c r="N15" s="117" t="str">
        <f t="shared" si="0"/>
        <v/>
      </c>
      <c r="O15" s="207"/>
      <c r="P15" s="101">
        <f>G15+'１か月目'!P15</f>
        <v>0</v>
      </c>
      <c r="Q15" s="101">
        <f>(+Z15+'１か月目'!Z15)-P15</f>
        <v>0</v>
      </c>
      <c r="R15" s="101">
        <f>IF(M15&gt;Q15,Q15,M15)</f>
        <v>0</v>
      </c>
      <c r="S15" s="114" t="str">
        <f t="shared" ref="S15:S53" si="2">IF(L15=0,"",ROUNDDOWN(R15/Q15*100,1))</f>
        <v/>
      </c>
      <c r="T15" s="179"/>
      <c r="U15" s="186"/>
      <c r="V15" s="187"/>
      <c r="W15" s="125">
        <f>(+D15+'１か月目'!D15)</f>
        <v>0</v>
      </c>
      <c r="Z15" s="4">
        <f t="shared" ref="Z15:Z53" si="3">+D15-I15</f>
        <v>0</v>
      </c>
    </row>
    <row r="16" spans="1:26" ht="11.25" customHeight="1" x14ac:dyDescent="0.25">
      <c r="A16" s="167">
        <v>2</v>
      </c>
      <c r="B16" s="210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ref="J16:J53" si="4">(D16+H16)-(E16+F16+G16+I16)</f>
        <v>0</v>
      </c>
      <c r="K16" s="120" t="str">
        <f t="shared" si="1"/>
        <v/>
      </c>
      <c r="L16" s="105">
        <f>'１か月目'!L16</f>
        <v>0</v>
      </c>
      <c r="M16" s="102">
        <f>IF(J16+'１か月目'!M16&gt;L16,L16,J16+'１か月目'!M16)</f>
        <v>0</v>
      </c>
      <c r="N16" s="118" t="str">
        <f t="shared" si="0"/>
        <v/>
      </c>
      <c r="O16" s="206" t="str">
        <f t="shared" ref="O16" si="5">IF(AND(N16="",N17=""),"",IF(AND(N16&gt;=80,N17&gt;=80),"可","否"))</f>
        <v/>
      </c>
      <c r="P16" s="102">
        <f>G16+'１か月目'!P16</f>
        <v>0</v>
      </c>
      <c r="Q16" s="102">
        <f>(+Z16+'１か月目'!Z16)-P16</f>
        <v>0</v>
      </c>
      <c r="R16" s="102">
        <f t="shared" ref="R16:R53" si="6">IF(M16&gt;Q16,Q16,M16)</f>
        <v>0</v>
      </c>
      <c r="S16" s="115" t="str">
        <f t="shared" si="2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(+D16+'１か月目'!D16)</f>
        <v>0</v>
      </c>
      <c r="Z16" s="4">
        <f t="shared" si="3"/>
        <v>0</v>
      </c>
    </row>
    <row r="17" spans="1:26" ht="11.25" customHeight="1" x14ac:dyDescent="0.25">
      <c r="A17" s="148"/>
      <c r="B17" s="211"/>
      <c r="C17" s="2" t="s">
        <v>8</v>
      </c>
      <c r="D17" s="122"/>
      <c r="E17" s="122"/>
      <c r="F17" s="122"/>
      <c r="G17" s="122"/>
      <c r="H17" s="122"/>
      <c r="I17" s="122"/>
      <c r="J17" s="101">
        <f t="shared" si="4"/>
        <v>0</v>
      </c>
      <c r="K17" s="114" t="str">
        <f t="shared" si="1"/>
        <v/>
      </c>
      <c r="L17" s="104">
        <f>'１か月目'!L17</f>
        <v>0</v>
      </c>
      <c r="M17" s="101">
        <f>IF(J17+'１か月目'!M17&gt;L17,L17,J17+'１か月目'!M17)</f>
        <v>0</v>
      </c>
      <c r="N17" s="117" t="str">
        <f t="shared" si="0"/>
        <v/>
      </c>
      <c r="O17" s="207"/>
      <c r="P17" s="101">
        <f>G17+'１か月目'!P17</f>
        <v>0</v>
      </c>
      <c r="Q17" s="101">
        <f>(+Z17+'１か月目'!Z17)-P17</f>
        <v>0</v>
      </c>
      <c r="R17" s="101">
        <f t="shared" si="6"/>
        <v>0</v>
      </c>
      <c r="S17" s="114" t="str">
        <f t="shared" si="2"/>
        <v/>
      </c>
      <c r="T17" s="179"/>
      <c r="U17" s="186"/>
      <c r="V17" s="187"/>
      <c r="W17" s="125">
        <f>(+D17+'１か月目'!D17)</f>
        <v>0</v>
      </c>
      <c r="Z17" s="4">
        <f t="shared" si="3"/>
        <v>0</v>
      </c>
    </row>
    <row r="18" spans="1:26" ht="11.25" customHeight="1" x14ac:dyDescent="0.25">
      <c r="A18" s="167">
        <v>3</v>
      </c>
      <c r="B18" s="210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4"/>
        <v>0</v>
      </c>
      <c r="K18" s="120" t="str">
        <f t="shared" si="1"/>
        <v/>
      </c>
      <c r="L18" s="105">
        <f>'１か月目'!L18</f>
        <v>0</v>
      </c>
      <c r="M18" s="102">
        <f>IF(J18+'１か月目'!M18&gt;L18,L18,J18+'１か月目'!M18)</f>
        <v>0</v>
      </c>
      <c r="N18" s="118" t="str">
        <f t="shared" si="0"/>
        <v/>
      </c>
      <c r="O18" s="206" t="str">
        <f t="shared" ref="O18" si="7">IF(AND(N18="",N19=""),"",IF(AND(N18&gt;=80,N19&gt;=80),"可","否"))</f>
        <v/>
      </c>
      <c r="P18" s="102">
        <f>G18+'１か月目'!P18</f>
        <v>0</v>
      </c>
      <c r="Q18" s="102">
        <f>(+Z18+'１か月目'!Z18)-P18</f>
        <v>0</v>
      </c>
      <c r="R18" s="102">
        <f t="shared" si="6"/>
        <v>0</v>
      </c>
      <c r="S18" s="115" t="str">
        <f t="shared" si="2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(+D18+'１か月目'!D18)</f>
        <v>0</v>
      </c>
      <c r="Z18" s="4">
        <f t="shared" si="3"/>
        <v>0</v>
      </c>
    </row>
    <row r="19" spans="1:26" ht="11.25" customHeight="1" x14ac:dyDescent="0.25">
      <c r="A19" s="148"/>
      <c r="B19" s="211"/>
      <c r="C19" s="2" t="s">
        <v>8</v>
      </c>
      <c r="D19" s="122"/>
      <c r="E19" s="122"/>
      <c r="F19" s="122"/>
      <c r="G19" s="122"/>
      <c r="H19" s="122"/>
      <c r="I19" s="122"/>
      <c r="J19" s="101">
        <f t="shared" si="4"/>
        <v>0</v>
      </c>
      <c r="K19" s="114" t="str">
        <f t="shared" si="1"/>
        <v/>
      </c>
      <c r="L19" s="104">
        <f>'１か月目'!L19</f>
        <v>0</v>
      </c>
      <c r="M19" s="101">
        <f>IF(J19+'１か月目'!M19&gt;L19,L19,J19+'１か月目'!M19)</f>
        <v>0</v>
      </c>
      <c r="N19" s="117" t="str">
        <f t="shared" si="0"/>
        <v/>
      </c>
      <c r="O19" s="207"/>
      <c r="P19" s="101">
        <f>G19+'１か月目'!P19</f>
        <v>0</v>
      </c>
      <c r="Q19" s="101">
        <f>(+Z19+'１か月目'!Z19)-P19</f>
        <v>0</v>
      </c>
      <c r="R19" s="101">
        <f t="shared" si="6"/>
        <v>0</v>
      </c>
      <c r="S19" s="114" t="str">
        <f t="shared" si="2"/>
        <v/>
      </c>
      <c r="T19" s="179"/>
      <c r="U19" s="186"/>
      <c r="V19" s="187"/>
      <c r="W19" s="125">
        <f>(+D19+'１か月目'!D19)</f>
        <v>0</v>
      </c>
      <c r="Z19" s="4">
        <f t="shared" si="3"/>
        <v>0</v>
      </c>
    </row>
    <row r="20" spans="1:26" ht="11.25" customHeight="1" x14ac:dyDescent="0.25">
      <c r="A20" s="167">
        <v>4</v>
      </c>
      <c r="B20" s="210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4"/>
        <v>0</v>
      </c>
      <c r="K20" s="120" t="str">
        <f t="shared" si="1"/>
        <v/>
      </c>
      <c r="L20" s="105">
        <f>'１か月目'!L20</f>
        <v>0</v>
      </c>
      <c r="M20" s="102">
        <f>IF(J20+'１か月目'!M20&gt;L20,L20,J20+'１か月目'!M20)</f>
        <v>0</v>
      </c>
      <c r="N20" s="118" t="str">
        <f t="shared" si="0"/>
        <v/>
      </c>
      <c r="O20" s="206" t="str">
        <f t="shared" ref="O20" si="8">IF(AND(N20="",N21=""),"",IF(AND(N20&gt;=80,N21&gt;=80),"可","否"))</f>
        <v/>
      </c>
      <c r="P20" s="102">
        <f>G20+'１か月目'!P20</f>
        <v>0</v>
      </c>
      <c r="Q20" s="102">
        <f>(+Z20+'１か月目'!Z20)-P20</f>
        <v>0</v>
      </c>
      <c r="R20" s="102">
        <f t="shared" si="6"/>
        <v>0</v>
      </c>
      <c r="S20" s="115" t="str">
        <f t="shared" si="2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(+D20+'１か月目'!D20)</f>
        <v>0</v>
      </c>
      <c r="Z20" s="4">
        <f t="shared" si="3"/>
        <v>0</v>
      </c>
    </row>
    <row r="21" spans="1:26" ht="11.25" customHeight="1" x14ac:dyDescent="0.25">
      <c r="A21" s="148"/>
      <c r="B21" s="211"/>
      <c r="C21" s="2" t="s">
        <v>8</v>
      </c>
      <c r="D21" s="122"/>
      <c r="E21" s="122"/>
      <c r="F21" s="122"/>
      <c r="G21" s="122"/>
      <c r="H21" s="122"/>
      <c r="I21" s="122"/>
      <c r="J21" s="101">
        <f t="shared" si="4"/>
        <v>0</v>
      </c>
      <c r="K21" s="114" t="str">
        <f t="shared" si="1"/>
        <v/>
      </c>
      <c r="L21" s="104">
        <f>'１か月目'!L21</f>
        <v>0</v>
      </c>
      <c r="M21" s="101">
        <f>IF(J21+'１か月目'!M21&gt;L21,L21,J21+'１か月目'!M21)</f>
        <v>0</v>
      </c>
      <c r="N21" s="117" t="str">
        <f t="shared" si="0"/>
        <v/>
      </c>
      <c r="O21" s="207"/>
      <c r="P21" s="101">
        <f>G21+'１か月目'!P21</f>
        <v>0</v>
      </c>
      <c r="Q21" s="101">
        <f>(+Z21+'１か月目'!Z21)-P21</f>
        <v>0</v>
      </c>
      <c r="R21" s="101">
        <f t="shared" si="6"/>
        <v>0</v>
      </c>
      <c r="S21" s="114" t="str">
        <f t="shared" si="2"/>
        <v/>
      </c>
      <c r="T21" s="179"/>
      <c r="U21" s="186"/>
      <c r="V21" s="187"/>
      <c r="W21" s="125">
        <f>(+D21+'１か月目'!D21)</f>
        <v>0</v>
      </c>
      <c r="Z21" s="4">
        <f t="shared" si="3"/>
        <v>0</v>
      </c>
    </row>
    <row r="22" spans="1:26" ht="11.25" customHeight="1" x14ac:dyDescent="0.25">
      <c r="A22" s="167">
        <v>5</v>
      </c>
      <c r="B22" s="210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4"/>
        <v>0</v>
      </c>
      <c r="K22" s="120" t="str">
        <f t="shared" si="1"/>
        <v/>
      </c>
      <c r="L22" s="105">
        <f>'１か月目'!L22</f>
        <v>0</v>
      </c>
      <c r="M22" s="102">
        <f>IF(J22+'１か月目'!M22&gt;L22,L22,J22+'１か月目'!M22)</f>
        <v>0</v>
      </c>
      <c r="N22" s="118" t="str">
        <f t="shared" si="0"/>
        <v/>
      </c>
      <c r="O22" s="206" t="str">
        <f t="shared" ref="O22" si="9">IF(AND(N22="",N23=""),"",IF(AND(N22&gt;=80,N23&gt;=80),"可","否"))</f>
        <v/>
      </c>
      <c r="P22" s="102">
        <f>G22+'１か月目'!P22</f>
        <v>0</v>
      </c>
      <c r="Q22" s="102">
        <f>(+Z22+'１か月目'!Z22)-P22</f>
        <v>0</v>
      </c>
      <c r="R22" s="102">
        <f t="shared" si="6"/>
        <v>0</v>
      </c>
      <c r="S22" s="115" t="str">
        <f t="shared" si="2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(+D22+'１か月目'!D22)</f>
        <v>0</v>
      </c>
      <c r="Z22" s="4">
        <f t="shared" si="3"/>
        <v>0</v>
      </c>
    </row>
    <row r="23" spans="1:26" ht="11.25" customHeight="1" x14ac:dyDescent="0.25">
      <c r="A23" s="148"/>
      <c r="B23" s="211"/>
      <c r="C23" s="2" t="s">
        <v>8</v>
      </c>
      <c r="D23" s="122"/>
      <c r="E23" s="122"/>
      <c r="F23" s="122"/>
      <c r="G23" s="122"/>
      <c r="H23" s="122"/>
      <c r="I23" s="122"/>
      <c r="J23" s="101">
        <f t="shared" si="4"/>
        <v>0</v>
      </c>
      <c r="K23" s="114" t="str">
        <f t="shared" si="1"/>
        <v/>
      </c>
      <c r="L23" s="104">
        <f>'１か月目'!L23</f>
        <v>0</v>
      </c>
      <c r="M23" s="101">
        <f>IF(J23+'１か月目'!M23&gt;L23,L23,J23+'１か月目'!M23)</f>
        <v>0</v>
      </c>
      <c r="N23" s="117" t="str">
        <f t="shared" si="0"/>
        <v/>
      </c>
      <c r="O23" s="207"/>
      <c r="P23" s="101">
        <f>G23+'１か月目'!P23</f>
        <v>0</v>
      </c>
      <c r="Q23" s="101">
        <f>(+Z23+'１か月目'!Z23)-P23</f>
        <v>0</v>
      </c>
      <c r="R23" s="101">
        <f t="shared" si="6"/>
        <v>0</v>
      </c>
      <c r="S23" s="114" t="str">
        <f t="shared" si="2"/>
        <v/>
      </c>
      <c r="T23" s="179"/>
      <c r="U23" s="186"/>
      <c r="V23" s="187"/>
      <c r="W23" s="125">
        <f>(+D23+'１か月目'!D23)</f>
        <v>0</v>
      </c>
      <c r="Z23" s="4">
        <f t="shared" si="3"/>
        <v>0</v>
      </c>
    </row>
    <row r="24" spans="1:26" ht="11.25" customHeight="1" x14ac:dyDescent="0.25">
      <c r="A24" s="167">
        <v>6</v>
      </c>
      <c r="B24" s="210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4"/>
        <v>0</v>
      </c>
      <c r="K24" s="120" t="str">
        <f t="shared" si="1"/>
        <v/>
      </c>
      <c r="L24" s="105">
        <f>'１か月目'!L24</f>
        <v>0</v>
      </c>
      <c r="M24" s="102">
        <f>IF(J24+'１か月目'!M24&gt;L24,L24,J24+'１か月目'!M24)</f>
        <v>0</v>
      </c>
      <c r="N24" s="118" t="str">
        <f t="shared" si="0"/>
        <v/>
      </c>
      <c r="O24" s="206" t="str">
        <f t="shared" ref="O24" si="10">IF(AND(N24="",N25=""),"",IF(AND(N24&gt;=80,N25&gt;=80),"可","否"))</f>
        <v/>
      </c>
      <c r="P24" s="102">
        <f>G24+'１か月目'!P24</f>
        <v>0</v>
      </c>
      <c r="Q24" s="102">
        <f>(+Z24+'１か月目'!Z24)-P24</f>
        <v>0</v>
      </c>
      <c r="R24" s="102">
        <f t="shared" si="6"/>
        <v>0</v>
      </c>
      <c r="S24" s="115" t="str">
        <f t="shared" si="2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(+D24+'１か月目'!D24)</f>
        <v>0</v>
      </c>
      <c r="Z24" s="4">
        <f t="shared" si="3"/>
        <v>0</v>
      </c>
    </row>
    <row r="25" spans="1:26" ht="11.25" customHeight="1" x14ac:dyDescent="0.25">
      <c r="A25" s="148"/>
      <c r="B25" s="211"/>
      <c r="C25" s="2" t="s">
        <v>8</v>
      </c>
      <c r="D25" s="122"/>
      <c r="E25" s="122"/>
      <c r="F25" s="122"/>
      <c r="G25" s="122"/>
      <c r="H25" s="122"/>
      <c r="I25" s="122"/>
      <c r="J25" s="101">
        <f t="shared" si="4"/>
        <v>0</v>
      </c>
      <c r="K25" s="114" t="str">
        <f t="shared" si="1"/>
        <v/>
      </c>
      <c r="L25" s="104">
        <f>'１か月目'!L25</f>
        <v>0</v>
      </c>
      <c r="M25" s="101">
        <f>IF(J25+'１か月目'!M25&gt;L25,L25,J25+'１か月目'!M25)</f>
        <v>0</v>
      </c>
      <c r="N25" s="117" t="str">
        <f t="shared" si="0"/>
        <v/>
      </c>
      <c r="O25" s="207"/>
      <c r="P25" s="101">
        <f>G25+'１か月目'!P25</f>
        <v>0</v>
      </c>
      <c r="Q25" s="101">
        <f>(+Z25+'１か月目'!Z25)-P25</f>
        <v>0</v>
      </c>
      <c r="R25" s="101">
        <f t="shared" si="6"/>
        <v>0</v>
      </c>
      <c r="S25" s="114" t="str">
        <f t="shared" si="2"/>
        <v/>
      </c>
      <c r="T25" s="179"/>
      <c r="U25" s="186"/>
      <c r="V25" s="187"/>
      <c r="W25" s="125">
        <f>(+D25+'１か月目'!D25)</f>
        <v>0</v>
      </c>
      <c r="Z25" s="4">
        <f t="shared" si="3"/>
        <v>0</v>
      </c>
    </row>
    <row r="26" spans="1:26" ht="11.25" customHeight="1" x14ac:dyDescent="0.25">
      <c r="A26" s="167">
        <v>7</v>
      </c>
      <c r="B26" s="210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4"/>
        <v>0</v>
      </c>
      <c r="K26" s="120" t="str">
        <f t="shared" si="1"/>
        <v/>
      </c>
      <c r="L26" s="105">
        <f>'１か月目'!L26</f>
        <v>0</v>
      </c>
      <c r="M26" s="102">
        <f>IF(J26+'１か月目'!M26&gt;L26,L26,J26+'１か月目'!M26)</f>
        <v>0</v>
      </c>
      <c r="N26" s="118" t="str">
        <f t="shared" si="0"/>
        <v/>
      </c>
      <c r="O26" s="206" t="str">
        <f t="shared" ref="O26" si="11">IF(AND(N26="",N27=""),"",IF(AND(N26&gt;=80,N27&gt;=80),"可","否"))</f>
        <v/>
      </c>
      <c r="P26" s="102">
        <f>G26+'１か月目'!P26</f>
        <v>0</v>
      </c>
      <c r="Q26" s="102">
        <f>(+Z26+'１か月目'!Z26)-P26</f>
        <v>0</v>
      </c>
      <c r="R26" s="102">
        <f t="shared" si="6"/>
        <v>0</v>
      </c>
      <c r="S26" s="115" t="str">
        <f t="shared" si="2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(+D26+'１か月目'!D26)</f>
        <v>0</v>
      </c>
      <c r="Z26" s="4">
        <f t="shared" si="3"/>
        <v>0</v>
      </c>
    </row>
    <row r="27" spans="1:26" ht="11.25" customHeight="1" x14ac:dyDescent="0.25">
      <c r="A27" s="148"/>
      <c r="B27" s="211"/>
      <c r="C27" s="2" t="s">
        <v>8</v>
      </c>
      <c r="D27" s="122"/>
      <c r="E27" s="122"/>
      <c r="F27" s="122"/>
      <c r="G27" s="122"/>
      <c r="H27" s="122"/>
      <c r="I27" s="122"/>
      <c r="J27" s="101">
        <f t="shared" si="4"/>
        <v>0</v>
      </c>
      <c r="K27" s="114" t="str">
        <f t="shared" si="1"/>
        <v/>
      </c>
      <c r="L27" s="104">
        <f>'１か月目'!L27</f>
        <v>0</v>
      </c>
      <c r="M27" s="101">
        <f>IF(J27+'１か月目'!M27&gt;L27,L27,J27+'１か月目'!M27)</f>
        <v>0</v>
      </c>
      <c r="N27" s="117" t="str">
        <f t="shared" si="0"/>
        <v/>
      </c>
      <c r="O27" s="207"/>
      <c r="P27" s="101">
        <f>G27+'１か月目'!P27</f>
        <v>0</v>
      </c>
      <c r="Q27" s="101">
        <f>(+Z27+'１か月目'!Z27)-P27</f>
        <v>0</v>
      </c>
      <c r="R27" s="101">
        <f t="shared" si="6"/>
        <v>0</v>
      </c>
      <c r="S27" s="114" t="str">
        <f t="shared" si="2"/>
        <v/>
      </c>
      <c r="T27" s="179"/>
      <c r="U27" s="186"/>
      <c r="V27" s="187"/>
      <c r="W27" s="125">
        <f>(+D27+'１か月目'!D27)</f>
        <v>0</v>
      </c>
      <c r="Z27" s="4">
        <f t="shared" si="3"/>
        <v>0</v>
      </c>
    </row>
    <row r="28" spans="1:26" ht="11.25" customHeight="1" x14ac:dyDescent="0.25">
      <c r="A28" s="167">
        <v>8</v>
      </c>
      <c r="B28" s="210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4"/>
        <v>0</v>
      </c>
      <c r="K28" s="120" t="str">
        <f t="shared" si="1"/>
        <v/>
      </c>
      <c r="L28" s="105">
        <f>'１か月目'!L28</f>
        <v>0</v>
      </c>
      <c r="M28" s="102">
        <f>IF(J28+'１か月目'!M28&gt;L28,L28,J28+'１か月目'!M28)</f>
        <v>0</v>
      </c>
      <c r="N28" s="118" t="str">
        <f t="shared" si="0"/>
        <v/>
      </c>
      <c r="O28" s="206" t="str">
        <f t="shared" ref="O28" si="12">IF(AND(N28="",N29=""),"",IF(AND(N28&gt;=80,N29&gt;=80),"可","否"))</f>
        <v/>
      </c>
      <c r="P28" s="102">
        <f>G28+'１か月目'!P28</f>
        <v>0</v>
      </c>
      <c r="Q28" s="102">
        <f>(+Z28+'１か月目'!Z28)-P28</f>
        <v>0</v>
      </c>
      <c r="R28" s="102">
        <f t="shared" si="6"/>
        <v>0</v>
      </c>
      <c r="S28" s="115" t="str">
        <f t="shared" si="2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(+D28+'１か月目'!D28)</f>
        <v>0</v>
      </c>
      <c r="Z28" s="4">
        <f t="shared" si="3"/>
        <v>0</v>
      </c>
    </row>
    <row r="29" spans="1:26" ht="11.25" customHeight="1" x14ac:dyDescent="0.25">
      <c r="A29" s="148"/>
      <c r="B29" s="211"/>
      <c r="C29" s="2" t="s">
        <v>8</v>
      </c>
      <c r="D29" s="122"/>
      <c r="E29" s="122"/>
      <c r="F29" s="122"/>
      <c r="G29" s="122"/>
      <c r="H29" s="122"/>
      <c r="I29" s="122"/>
      <c r="J29" s="101">
        <f t="shared" si="4"/>
        <v>0</v>
      </c>
      <c r="K29" s="114" t="str">
        <f t="shared" si="1"/>
        <v/>
      </c>
      <c r="L29" s="104">
        <f>'１か月目'!L29</f>
        <v>0</v>
      </c>
      <c r="M29" s="101">
        <f>IF(J29+'１か月目'!M29&gt;L29,L29,J29+'１か月目'!M29)</f>
        <v>0</v>
      </c>
      <c r="N29" s="117" t="str">
        <f t="shared" si="0"/>
        <v/>
      </c>
      <c r="O29" s="207"/>
      <c r="P29" s="101">
        <f>G29+'１か月目'!P29</f>
        <v>0</v>
      </c>
      <c r="Q29" s="101">
        <f>(+Z29+'１か月目'!Z29)-P29</f>
        <v>0</v>
      </c>
      <c r="R29" s="101">
        <f t="shared" si="6"/>
        <v>0</v>
      </c>
      <c r="S29" s="114" t="str">
        <f t="shared" si="2"/>
        <v/>
      </c>
      <c r="T29" s="179"/>
      <c r="U29" s="186"/>
      <c r="V29" s="187"/>
      <c r="W29" s="125">
        <f>(+D29+'１か月目'!D29)</f>
        <v>0</v>
      </c>
      <c r="Z29" s="4">
        <f t="shared" si="3"/>
        <v>0</v>
      </c>
    </row>
    <row r="30" spans="1:26" ht="11.25" customHeight="1" x14ac:dyDescent="0.25">
      <c r="A30" s="167">
        <v>9</v>
      </c>
      <c r="B30" s="210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4"/>
        <v>0</v>
      </c>
      <c r="K30" s="120" t="str">
        <f t="shared" si="1"/>
        <v/>
      </c>
      <c r="L30" s="105">
        <f>'１か月目'!L30</f>
        <v>0</v>
      </c>
      <c r="M30" s="102">
        <f>IF(J30+'１か月目'!M30&gt;L30,L30,J30+'１か月目'!M30)</f>
        <v>0</v>
      </c>
      <c r="N30" s="118" t="str">
        <f t="shared" si="0"/>
        <v/>
      </c>
      <c r="O30" s="206" t="str">
        <f t="shared" ref="O30" si="13">IF(AND(N30="",N31=""),"",IF(AND(N30&gt;=80,N31&gt;=80),"可","否"))</f>
        <v/>
      </c>
      <c r="P30" s="102">
        <f>G30+'１か月目'!P30</f>
        <v>0</v>
      </c>
      <c r="Q30" s="102">
        <f>(+Z30+'１か月目'!Z30)-P30</f>
        <v>0</v>
      </c>
      <c r="R30" s="102">
        <f t="shared" si="6"/>
        <v>0</v>
      </c>
      <c r="S30" s="115" t="str">
        <f t="shared" si="2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(+D30+'１か月目'!D30)</f>
        <v>0</v>
      </c>
      <c r="Z30" s="4">
        <f t="shared" si="3"/>
        <v>0</v>
      </c>
    </row>
    <row r="31" spans="1:26" ht="11.25" customHeight="1" x14ac:dyDescent="0.25">
      <c r="A31" s="148"/>
      <c r="B31" s="211"/>
      <c r="C31" s="2" t="s">
        <v>8</v>
      </c>
      <c r="D31" s="122"/>
      <c r="E31" s="122"/>
      <c r="F31" s="122"/>
      <c r="G31" s="122"/>
      <c r="H31" s="122"/>
      <c r="I31" s="122"/>
      <c r="J31" s="101">
        <f t="shared" si="4"/>
        <v>0</v>
      </c>
      <c r="K31" s="114" t="str">
        <f t="shared" si="1"/>
        <v/>
      </c>
      <c r="L31" s="104">
        <f>'１か月目'!L31</f>
        <v>0</v>
      </c>
      <c r="M31" s="101">
        <f>IF(J31+'１か月目'!M31&gt;L31,L31,J31+'１か月目'!M31)</f>
        <v>0</v>
      </c>
      <c r="N31" s="117" t="str">
        <f t="shared" si="0"/>
        <v/>
      </c>
      <c r="O31" s="207"/>
      <c r="P31" s="101">
        <f>G31+'１か月目'!P31</f>
        <v>0</v>
      </c>
      <c r="Q31" s="101">
        <f>(+Z31+'１か月目'!Z31)-P31</f>
        <v>0</v>
      </c>
      <c r="R31" s="101">
        <f t="shared" si="6"/>
        <v>0</v>
      </c>
      <c r="S31" s="114" t="str">
        <f t="shared" si="2"/>
        <v/>
      </c>
      <c r="T31" s="179"/>
      <c r="U31" s="186"/>
      <c r="V31" s="187"/>
      <c r="W31" s="125">
        <f>(+D31+'１か月目'!D31)</f>
        <v>0</v>
      </c>
      <c r="Z31" s="4">
        <f t="shared" si="3"/>
        <v>0</v>
      </c>
    </row>
    <row r="32" spans="1:26" ht="11.25" customHeight="1" x14ac:dyDescent="0.25">
      <c r="A32" s="167">
        <v>10</v>
      </c>
      <c r="B32" s="210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4"/>
        <v>0</v>
      </c>
      <c r="K32" s="120" t="str">
        <f t="shared" si="1"/>
        <v/>
      </c>
      <c r="L32" s="105">
        <f>'１か月目'!L32</f>
        <v>0</v>
      </c>
      <c r="M32" s="102">
        <f>IF(J32+'１か月目'!M32&gt;L32,L32,J32+'１か月目'!M32)</f>
        <v>0</v>
      </c>
      <c r="N32" s="118" t="str">
        <f t="shared" si="0"/>
        <v/>
      </c>
      <c r="O32" s="206" t="str">
        <f t="shared" ref="O32" si="14">IF(AND(N32="",N33=""),"",IF(AND(N32&gt;=80,N33&gt;=80),"可","否"))</f>
        <v/>
      </c>
      <c r="P32" s="102">
        <f>G32+'１か月目'!P32</f>
        <v>0</v>
      </c>
      <c r="Q32" s="102">
        <f>(+Z32+'１か月目'!Z32)-P32</f>
        <v>0</v>
      </c>
      <c r="R32" s="102">
        <f t="shared" si="6"/>
        <v>0</v>
      </c>
      <c r="S32" s="115" t="str">
        <f t="shared" si="2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(+D32+'１か月目'!D32)</f>
        <v>0</v>
      </c>
      <c r="Z32" s="4">
        <f t="shared" si="3"/>
        <v>0</v>
      </c>
    </row>
    <row r="33" spans="1:26" ht="11.25" customHeight="1" x14ac:dyDescent="0.25">
      <c r="A33" s="148"/>
      <c r="B33" s="211"/>
      <c r="C33" s="2" t="s">
        <v>8</v>
      </c>
      <c r="D33" s="122"/>
      <c r="E33" s="122"/>
      <c r="F33" s="122"/>
      <c r="G33" s="122"/>
      <c r="H33" s="122"/>
      <c r="I33" s="122"/>
      <c r="J33" s="101">
        <f t="shared" si="4"/>
        <v>0</v>
      </c>
      <c r="K33" s="114" t="str">
        <f t="shared" si="1"/>
        <v/>
      </c>
      <c r="L33" s="104">
        <f>'１か月目'!L33</f>
        <v>0</v>
      </c>
      <c r="M33" s="101">
        <f>IF(J33+'１か月目'!M33&gt;L33,L33,J33+'１か月目'!M33)</f>
        <v>0</v>
      </c>
      <c r="N33" s="117" t="str">
        <f t="shared" si="0"/>
        <v/>
      </c>
      <c r="O33" s="207"/>
      <c r="P33" s="101">
        <f>G33+'１か月目'!P33</f>
        <v>0</v>
      </c>
      <c r="Q33" s="101">
        <f>(+Z33+'１か月目'!Z33)-P33</f>
        <v>0</v>
      </c>
      <c r="R33" s="101">
        <f t="shared" si="6"/>
        <v>0</v>
      </c>
      <c r="S33" s="114" t="str">
        <f t="shared" si="2"/>
        <v/>
      </c>
      <c r="T33" s="179"/>
      <c r="U33" s="186"/>
      <c r="V33" s="187"/>
      <c r="W33" s="125">
        <f>(+D33+'１か月目'!D33)</f>
        <v>0</v>
      </c>
      <c r="Z33" s="4">
        <f t="shared" si="3"/>
        <v>0</v>
      </c>
    </row>
    <row r="34" spans="1:26" ht="11.25" customHeight="1" x14ac:dyDescent="0.25">
      <c r="A34" s="167">
        <v>11</v>
      </c>
      <c r="B34" s="210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4"/>
        <v>0</v>
      </c>
      <c r="K34" s="120" t="str">
        <f t="shared" si="1"/>
        <v/>
      </c>
      <c r="L34" s="105">
        <f>'１か月目'!L34</f>
        <v>0</v>
      </c>
      <c r="M34" s="102">
        <f>IF(J34+'１か月目'!M34&gt;L34,L34,J34+'１か月目'!M34)</f>
        <v>0</v>
      </c>
      <c r="N34" s="118" t="str">
        <f t="shared" si="0"/>
        <v/>
      </c>
      <c r="O34" s="206" t="str">
        <f t="shared" ref="O34" si="15">IF(AND(N34="",N35=""),"",IF(AND(N34&gt;=80,N35&gt;=80),"可","否"))</f>
        <v/>
      </c>
      <c r="P34" s="102">
        <f>G34+'１か月目'!P34</f>
        <v>0</v>
      </c>
      <c r="Q34" s="102">
        <f>(+Z34+'１か月目'!Z34)-P34</f>
        <v>0</v>
      </c>
      <c r="R34" s="102">
        <f t="shared" si="6"/>
        <v>0</v>
      </c>
      <c r="S34" s="115" t="str">
        <f t="shared" si="2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(+D34+'１か月目'!D34)</f>
        <v>0</v>
      </c>
      <c r="Z34" s="4">
        <f t="shared" si="3"/>
        <v>0</v>
      </c>
    </row>
    <row r="35" spans="1:26" ht="11.25" customHeight="1" x14ac:dyDescent="0.25">
      <c r="A35" s="148"/>
      <c r="B35" s="211"/>
      <c r="C35" s="2" t="s">
        <v>8</v>
      </c>
      <c r="D35" s="122"/>
      <c r="E35" s="122"/>
      <c r="F35" s="122"/>
      <c r="G35" s="122"/>
      <c r="H35" s="122"/>
      <c r="I35" s="122"/>
      <c r="J35" s="101">
        <f t="shared" si="4"/>
        <v>0</v>
      </c>
      <c r="K35" s="114" t="str">
        <f t="shared" si="1"/>
        <v/>
      </c>
      <c r="L35" s="104">
        <f>'１か月目'!L35</f>
        <v>0</v>
      </c>
      <c r="M35" s="101">
        <f>IF(J35+'１か月目'!M35&gt;L35,L35,J35+'１か月目'!M35)</f>
        <v>0</v>
      </c>
      <c r="N35" s="117" t="str">
        <f t="shared" si="0"/>
        <v/>
      </c>
      <c r="O35" s="207"/>
      <c r="P35" s="101">
        <f>G35+'１か月目'!P35</f>
        <v>0</v>
      </c>
      <c r="Q35" s="101">
        <f>(+Z35+'１か月目'!Z35)-P35</f>
        <v>0</v>
      </c>
      <c r="R35" s="101">
        <f t="shared" si="6"/>
        <v>0</v>
      </c>
      <c r="S35" s="114" t="str">
        <f t="shared" si="2"/>
        <v/>
      </c>
      <c r="T35" s="179"/>
      <c r="U35" s="186"/>
      <c r="V35" s="187"/>
      <c r="W35" s="125">
        <f>(+D35+'１か月目'!D35)</f>
        <v>0</v>
      </c>
      <c r="Z35" s="4">
        <f t="shared" si="3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4"/>
        <v>0</v>
      </c>
      <c r="K36" s="120" t="str">
        <f t="shared" si="1"/>
        <v/>
      </c>
      <c r="L36" s="105">
        <f>'１か月目'!L36</f>
        <v>0</v>
      </c>
      <c r="M36" s="102">
        <f>IF(J36+'１か月目'!M36&gt;L36,L36,J36+'１か月目'!M36)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G36+'１か月目'!P36</f>
        <v>0</v>
      </c>
      <c r="Q36" s="102">
        <f>(+Z36+'１か月目'!Z36)-P36</f>
        <v>0</v>
      </c>
      <c r="R36" s="102">
        <f t="shared" si="6"/>
        <v>0</v>
      </c>
      <c r="S36" s="115" t="str">
        <f t="shared" si="2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(+D36+'１か月目'!D36)</f>
        <v>0</v>
      </c>
      <c r="Z36" s="4">
        <f t="shared" si="3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4"/>
        <v>0</v>
      </c>
      <c r="K37" s="114" t="str">
        <f t="shared" si="1"/>
        <v/>
      </c>
      <c r="L37" s="104">
        <f>'１か月目'!L37</f>
        <v>0</v>
      </c>
      <c r="M37" s="101">
        <f>IF(J37+'１か月目'!M37&gt;L37,L37,J37+'１か月目'!M37)</f>
        <v>0</v>
      </c>
      <c r="N37" s="117" t="str">
        <f t="shared" si="0"/>
        <v/>
      </c>
      <c r="O37" s="181"/>
      <c r="P37" s="101">
        <f>G37+'１か月目'!P37</f>
        <v>0</v>
      </c>
      <c r="Q37" s="101">
        <f>(+Z37+'１か月目'!Z37)-P37</f>
        <v>0</v>
      </c>
      <c r="R37" s="101">
        <f t="shared" si="6"/>
        <v>0</v>
      </c>
      <c r="S37" s="114" t="str">
        <f t="shared" si="2"/>
        <v/>
      </c>
      <c r="T37" s="179"/>
      <c r="U37" s="186"/>
      <c r="V37" s="187"/>
      <c r="W37" s="125">
        <f>(+D37+'１か月目'!D37)</f>
        <v>0</v>
      </c>
      <c r="Z37" s="4">
        <f t="shared" si="3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4"/>
        <v>0</v>
      </c>
      <c r="K38" s="120" t="str">
        <f t="shared" si="1"/>
        <v/>
      </c>
      <c r="L38" s="105">
        <f>'１か月目'!L38</f>
        <v>0</v>
      </c>
      <c r="M38" s="102">
        <f>IF(J38+'１か月目'!M38&gt;L38,L38,J38+'１か月目'!M38)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G38+'１か月目'!P38</f>
        <v>0</v>
      </c>
      <c r="Q38" s="102">
        <f>(+Z38+'１か月目'!Z38)-P38</f>
        <v>0</v>
      </c>
      <c r="R38" s="102">
        <f t="shared" si="6"/>
        <v>0</v>
      </c>
      <c r="S38" s="115" t="str">
        <f t="shared" si="2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(+D38+'１か月目'!D38)</f>
        <v>0</v>
      </c>
      <c r="Z38" s="4">
        <f t="shared" si="3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4"/>
        <v>0</v>
      </c>
      <c r="K39" s="114" t="str">
        <f t="shared" si="1"/>
        <v/>
      </c>
      <c r="L39" s="104">
        <f>'１か月目'!L39</f>
        <v>0</v>
      </c>
      <c r="M39" s="101">
        <f>IF(J39+'１か月目'!M39&gt;L39,L39,J39+'１か月目'!M39)</f>
        <v>0</v>
      </c>
      <c r="N39" s="117" t="str">
        <f t="shared" si="0"/>
        <v/>
      </c>
      <c r="O39" s="181"/>
      <c r="P39" s="101">
        <f>G39+'１か月目'!P39</f>
        <v>0</v>
      </c>
      <c r="Q39" s="101">
        <f>(+Z39+'１か月目'!Z39)-P39</f>
        <v>0</v>
      </c>
      <c r="R39" s="101">
        <f t="shared" si="6"/>
        <v>0</v>
      </c>
      <c r="S39" s="114" t="str">
        <f t="shared" si="2"/>
        <v/>
      </c>
      <c r="T39" s="179"/>
      <c r="U39" s="186"/>
      <c r="V39" s="187"/>
      <c r="W39" s="125">
        <f>(+D39+'１か月目'!D39)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4"/>
        <v>0</v>
      </c>
      <c r="K40" s="120" t="str">
        <f t="shared" si="1"/>
        <v/>
      </c>
      <c r="L40" s="105">
        <f>'１か月目'!L40</f>
        <v>0</v>
      </c>
      <c r="M40" s="102">
        <f>IF(J40+'１か月目'!M40&gt;L40,L40,J40+'１か月目'!M40)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G40+'１か月目'!P40</f>
        <v>0</v>
      </c>
      <c r="Q40" s="102">
        <f>(+Z40+'１か月目'!Z40)-P40</f>
        <v>0</v>
      </c>
      <c r="R40" s="102">
        <f t="shared" si="6"/>
        <v>0</v>
      </c>
      <c r="S40" s="115" t="str">
        <f t="shared" si="2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(+D40+'１か月目'!D40)</f>
        <v>0</v>
      </c>
      <c r="Z40" s="4">
        <f t="shared" si="3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4"/>
        <v>0</v>
      </c>
      <c r="K41" s="114" t="str">
        <f t="shared" si="1"/>
        <v/>
      </c>
      <c r="L41" s="104">
        <f>'１か月目'!L41</f>
        <v>0</v>
      </c>
      <c r="M41" s="101">
        <f>IF(J41+'１か月目'!M41&gt;L41,L41,J41+'１か月目'!M41)</f>
        <v>0</v>
      </c>
      <c r="N41" s="117" t="str">
        <f t="shared" si="0"/>
        <v/>
      </c>
      <c r="O41" s="181"/>
      <c r="P41" s="101">
        <f>G41+'１か月目'!P41</f>
        <v>0</v>
      </c>
      <c r="Q41" s="101">
        <f>(+Z41+'１か月目'!Z41)-P41</f>
        <v>0</v>
      </c>
      <c r="R41" s="101">
        <f t="shared" si="6"/>
        <v>0</v>
      </c>
      <c r="S41" s="114" t="str">
        <f t="shared" si="2"/>
        <v/>
      </c>
      <c r="T41" s="179"/>
      <c r="U41" s="186"/>
      <c r="V41" s="187"/>
      <c r="W41" s="125">
        <f>(+D41+'１か月目'!D41)</f>
        <v>0</v>
      </c>
      <c r="Z41" s="4">
        <f t="shared" si="3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4"/>
        <v>0</v>
      </c>
      <c r="K42" s="120" t="str">
        <f t="shared" si="1"/>
        <v/>
      </c>
      <c r="L42" s="105">
        <f>'１か月目'!L42</f>
        <v>0</v>
      </c>
      <c r="M42" s="102">
        <f>IF(J42+'１か月目'!M42&gt;L42,L42,J42+'１か月目'!M42)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G42+'１か月目'!P42</f>
        <v>0</v>
      </c>
      <c r="Q42" s="102">
        <f>(+Z42+'１か月目'!Z42)-P42</f>
        <v>0</v>
      </c>
      <c r="R42" s="102">
        <f t="shared" si="6"/>
        <v>0</v>
      </c>
      <c r="S42" s="115" t="str">
        <f t="shared" si="2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(+D42+'１か月目'!D42)</f>
        <v>0</v>
      </c>
      <c r="Z42" s="4">
        <f t="shared" si="3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4"/>
        <v>0</v>
      </c>
      <c r="K43" s="114" t="str">
        <f t="shared" si="1"/>
        <v/>
      </c>
      <c r="L43" s="104">
        <f>'１か月目'!L43</f>
        <v>0</v>
      </c>
      <c r="M43" s="101">
        <f>IF(J43+'１か月目'!M43&gt;L43,L43,J43+'１か月目'!M43)</f>
        <v>0</v>
      </c>
      <c r="N43" s="117" t="str">
        <f t="shared" si="0"/>
        <v/>
      </c>
      <c r="O43" s="181"/>
      <c r="P43" s="101">
        <f>G43+'１か月目'!P43</f>
        <v>0</v>
      </c>
      <c r="Q43" s="101">
        <f>(+Z43+'１か月目'!Z43)-P43</f>
        <v>0</v>
      </c>
      <c r="R43" s="101">
        <f t="shared" si="6"/>
        <v>0</v>
      </c>
      <c r="S43" s="114" t="str">
        <f t="shared" si="2"/>
        <v/>
      </c>
      <c r="T43" s="179"/>
      <c r="U43" s="186"/>
      <c r="V43" s="187"/>
      <c r="W43" s="125">
        <f>(+D43+'１か月目'!D43)</f>
        <v>0</v>
      </c>
      <c r="Z43" s="4">
        <f t="shared" si="3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4"/>
        <v>0</v>
      </c>
      <c r="K44" s="120" t="str">
        <f t="shared" si="1"/>
        <v/>
      </c>
      <c r="L44" s="105">
        <f>'１か月目'!L44</f>
        <v>0</v>
      </c>
      <c r="M44" s="102">
        <f>IF(J44+'１か月目'!M44&gt;L44,L44,J44+'１か月目'!M44)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G44+'１か月目'!P44</f>
        <v>0</v>
      </c>
      <c r="Q44" s="102">
        <f>(+Z44+'１か月目'!Z44)-P44</f>
        <v>0</v>
      </c>
      <c r="R44" s="102">
        <f t="shared" si="6"/>
        <v>0</v>
      </c>
      <c r="S44" s="115" t="str">
        <f t="shared" si="2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(+D44+'１か月目'!D44)</f>
        <v>0</v>
      </c>
      <c r="Z44" s="4">
        <f t="shared" si="3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4"/>
        <v>0</v>
      </c>
      <c r="K45" s="114" t="str">
        <f t="shared" si="1"/>
        <v/>
      </c>
      <c r="L45" s="104">
        <f>'１か月目'!L45</f>
        <v>0</v>
      </c>
      <c r="M45" s="101">
        <f>IF(J45+'１か月目'!M45&gt;L45,L45,J45+'１か月目'!M45)</f>
        <v>0</v>
      </c>
      <c r="N45" s="117" t="str">
        <f t="shared" si="0"/>
        <v/>
      </c>
      <c r="O45" s="181"/>
      <c r="P45" s="101">
        <f>G45+'１か月目'!P45</f>
        <v>0</v>
      </c>
      <c r="Q45" s="101">
        <f>(+Z45+'１か月目'!Z45)-P45</f>
        <v>0</v>
      </c>
      <c r="R45" s="101">
        <f t="shared" si="6"/>
        <v>0</v>
      </c>
      <c r="S45" s="114" t="str">
        <f t="shared" si="2"/>
        <v/>
      </c>
      <c r="T45" s="179"/>
      <c r="U45" s="186"/>
      <c r="V45" s="187"/>
      <c r="W45" s="125">
        <f>(+D45+'１か月目'!D45)</f>
        <v>0</v>
      </c>
      <c r="Z45" s="4">
        <f t="shared" si="3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4"/>
        <v>0</v>
      </c>
      <c r="K46" s="120" t="str">
        <f t="shared" si="1"/>
        <v/>
      </c>
      <c r="L46" s="105">
        <f>'１か月目'!L46</f>
        <v>0</v>
      </c>
      <c r="M46" s="102">
        <f>IF(J46+'１か月目'!M46&gt;L46,L46,J46+'１か月目'!M46)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G46+'１か月目'!P46</f>
        <v>0</v>
      </c>
      <c r="Q46" s="102">
        <f>(+Z46+'１か月目'!Z46)-P46</f>
        <v>0</v>
      </c>
      <c r="R46" s="102">
        <f t="shared" si="6"/>
        <v>0</v>
      </c>
      <c r="S46" s="115" t="str">
        <f t="shared" si="2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(+D46+'１か月目'!D46)</f>
        <v>0</v>
      </c>
      <c r="Z46" s="4">
        <f t="shared" si="3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4"/>
        <v>0</v>
      </c>
      <c r="K47" s="114" t="str">
        <f t="shared" si="1"/>
        <v/>
      </c>
      <c r="L47" s="104">
        <f>'１か月目'!L47</f>
        <v>0</v>
      </c>
      <c r="M47" s="101">
        <f>IF(J47+'１か月目'!M47&gt;L47,L47,J47+'１か月目'!M47)</f>
        <v>0</v>
      </c>
      <c r="N47" s="117" t="str">
        <f t="shared" si="0"/>
        <v/>
      </c>
      <c r="O47" s="181"/>
      <c r="P47" s="101">
        <f>G47+'１か月目'!P47</f>
        <v>0</v>
      </c>
      <c r="Q47" s="101">
        <f>(+Z47+'１か月目'!Z47)-P47</f>
        <v>0</v>
      </c>
      <c r="R47" s="101">
        <f t="shared" si="6"/>
        <v>0</v>
      </c>
      <c r="S47" s="114" t="str">
        <f t="shared" si="2"/>
        <v/>
      </c>
      <c r="T47" s="179"/>
      <c r="U47" s="186"/>
      <c r="V47" s="187"/>
      <c r="W47" s="125">
        <f>(+D47+'１か月目'!D47)</f>
        <v>0</v>
      </c>
      <c r="Z47" s="4">
        <f t="shared" si="3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4"/>
        <v>0</v>
      </c>
      <c r="K48" s="120" t="str">
        <f t="shared" si="1"/>
        <v/>
      </c>
      <c r="L48" s="105">
        <f>'１か月目'!L48</f>
        <v>0</v>
      </c>
      <c r="M48" s="102">
        <f>IF(J48+'１か月目'!M48&gt;L48,L48,J48+'１か月目'!M48)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G48+'１か月目'!P48</f>
        <v>0</v>
      </c>
      <c r="Q48" s="102">
        <f>(+Z48+'１か月目'!Z48)-P48</f>
        <v>0</v>
      </c>
      <c r="R48" s="102">
        <f t="shared" si="6"/>
        <v>0</v>
      </c>
      <c r="S48" s="115" t="str">
        <f t="shared" si="2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(+D48+'１か月目'!D48)</f>
        <v>0</v>
      </c>
      <c r="Z48" s="4">
        <f t="shared" si="3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4"/>
        <v>0</v>
      </c>
      <c r="K49" s="114" t="str">
        <f t="shared" si="1"/>
        <v/>
      </c>
      <c r="L49" s="104">
        <f>'１か月目'!L49</f>
        <v>0</v>
      </c>
      <c r="M49" s="101">
        <f>IF(J49+'１か月目'!M49&gt;L49,L49,J49+'１か月目'!M49)</f>
        <v>0</v>
      </c>
      <c r="N49" s="117" t="str">
        <f t="shared" si="0"/>
        <v/>
      </c>
      <c r="O49" s="181"/>
      <c r="P49" s="101">
        <f>G49+'１か月目'!P49</f>
        <v>0</v>
      </c>
      <c r="Q49" s="101">
        <f>(+Z49+'１か月目'!Z49)-P49</f>
        <v>0</v>
      </c>
      <c r="R49" s="101">
        <f t="shared" si="6"/>
        <v>0</v>
      </c>
      <c r="S49" s="114" t="str">
        <f t="shared" si="2"/>
        <v/>
      </c>
      <c r="T49" s="179"/>
      <c r="U49" s="186"/>
      <c r="V49" s="187"/>
      <c r="W49" s="125">
        <f>(+D49+'１か月目'!D49)</f>
        <v>0</v>
      </c>
      <c r="Z49" s="4">
        <f t="shared" si="3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4"/>
        <v>0</v>
      </c>
      <c r="K50" s="120" t="str">
        <f t="shared" si="1"/>
        <v/>
      </c>
      <c r="L50" s="105">
        <f>'１か月目'!L50</f>
        <v>0</v>
      </c>
      <c r="M50" s="102">
        <f>IF(J50+'１か月目'!M50&gt;L50,L50,J50+'１か月目'!M50)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G50+'１か月目'!P50</f>
        <v>0</v>
      </c>
      <c r="Q50" s="102">
        <f>(+Z50+'１か月目'!Z50)-P50</f>
        <v>0</v>
      </c>
      <c r="R50" s="102">
        <f t="shared" si="6"/>
        <v>0</v>
      </c>
      <c r="S50" s="115" t="str">
        <f t="shared" si="2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(+D50+'１か月目'!D50)</f>
        <v>0</v>
      </c>
      <c r="Z50" s="4">
        <f t="shared" si="3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4"/>
        <v>0</v>
      </c>
      <c r="K51" s="114" t="str">
        <f t="shared" si="1"/>
        <v/>
      </c>
      <c r="L51" s="104">
        <f>'１か月目'!L51</f>
        <v>0</v>
      </c>
      <c r="M51" s="101">
        <f>IF(J51+'１か月目'!M51&gt;L51,L51,J51+'１か月目'!M51)</f>
        <v>0</v>
      </c>
      <c r="N51" s="117" t="str">
        <f t="shared" si="0"/>
        <v/>
      </c>
      <c r="O51" s="181"/>
      <c r="P51" s="101">
        <f>G51+'１か月目'!P51</f>
        <v>0</v>
      </c>
      <c r="Q51" s="101">
        <f>(+Z51+'１か月目'!Z51)-P51</f>
        <v>0</v>
      </c>
      <c r="R51" s="101">
        <f t="shared" si="6"/>
        <v>0</v>
      </c>
      <c r="S51" s="114" t="str">
        <f t="shared" si="2"/>
        <v/>
      </c>
      <c r="T51" s="179"/>
      <c r="U51" s="186"/>
      <c r="V51" s="187"/>
      <c r="W51" s="125">
        <f>(+D51+'１か月目'!D51)</f>
        <v>0</v>
      </c>
      <c r="Z51" s="4">
        <f t="shared" si="3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4"/>
        <v>0</v>
      </c>
      <c r="K52" s="120" t="str">
        <f t="shared" si="1"/>
        <v/>
      </c>
      <c r="L52" s="105">
        <f>'１か月目'!L52</f>
        <v>0</v>
      </c>
      <c r="M52" s="102">
        <f>IF(J52+'１か月目'!M52&gt;L52,L52,J52+'１か月目'!M52)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G52+'１か月目'!P52</f>
        <v>0</v>
      </c>
      <c r="Q52" s="102">
        <f>(+Z52+'１か月目'!Z52)-P52</f>
        <v>0</v>
      </c>
      <c r="R52" s="102">
        <f t="shared" si="6"/>
        <v>0</v>
      </c>
      <c r="S52" s="115" t="str">
        <f t="shared" si="2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(+D52+'１か月目'!D52)</f>
        <v>0</v>
      </c>
      <c r="Z52" s="4">
        <f t="shared" si="3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4"/>
        <v>0</v>
      </c>
      <c r="K53" s="114" t="str">
        <f t="shared" si="1"/>
        <v/>
      </c>
      <c r="L53" s="104">
        <f>'１か月目'!L53</f>
        <v>0</v>
      </c>
      <c r="M53" s="101">
        <f>IF(J53+'１か月目'!M53&gt;L53,L53,J53+'１か月目'!M53)</f>
        <v>0</v>
      </c>
      <c r="N53" s="117" t="str">
        <f t="shared" si="0"/>
        <v/>
      </c>
      <c r="O53" s="181"/>
      <c r="P53" s="101">
        <f>G53+'１か月目'!P53</f>
        <v>0</v>
      </c>
      <c r="Q53" s="101">
        <f>(+Z53+'１か月目'!Z53)-P53</f>
        <v>0</v>
      </c>
      <c r="R53" s="101">
        <f t="shared" si="6"/>
        <v>0</v>
      </c>
      <c r="S53" s="114" t="str">
        <f t="shared" si="2"/>
        <v/>
      </c>
      <c r="T53" s="179"/>
      <c r="U53" s="186"/>
      <c r="V53" s="187"/>
      <c r="W53" s="125">
        <f>(+D53+'１か月目'!D53)</f>
        <v>0</v>
      </c>
      <c r="Z53" s="4">
        <f t="shared" si="3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B58" s="40"/>
      <c r="D58" s="40"/>
      <c r="E58" s="40"/>
      <c r="F58" s="40"/>
      <c r="K58" s="54" t="s">
        <v>32</v>
      </c>
      <c r="N58" s="54" t="s">
        <v>32</v>
      </c>
      <c r="S58" s="54" t="s">
        <v>32</v>
      </c>
      <c r="T58" s="40"/>
      <c r="U58" s="40"/>
      <c r="V58" s="40"/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46:V47"/>
    <mergeCell ref="U48:V49"/>
    <mergeCell ref="U50:V51"/>
    <mergeCell ref="U52:V53"/>
    <mergeCell ref="U26:V27"/>
    <mergeCell ref="U28:V29"/>
    <mergeCell ref="U30:V31"/>
    <mergeCell ref="U32:V33"/>
    <mergeCell ref="U34:V35"/>
    <mergeCell ref="U36:V37"/>
    <mergeCell ref="U38:V39"/>
    <mergeCell ref="U40:V41"/>
    <mergeCell ref="U42:V43"/>
    <mergeCell ref="A2:V3"/>
    <mergeCell ref="U18:V19"/>
    <mergeCell ref="U20:V21"/>
    <mergeCell ref="U22:V23"/>
    <mergeCell ref="U24:V25"/>
    <mergeCell ref="L11:O11"/>
    <mergeCell ref="T18:T19"/>
    <mergeCell ref="T20:T21"/>
    <mergeCell ref="U44:V45"/>
    <mergeCell ref="R5:S5"/>
    <mergeCell ref="R6:S6"/>
    <mergeCell ref="U10:V10"/>
    <mergeCell ref="U11:V13"/>
    <mergeCell ref="A10:A13"/>
    <mergeCell ref="B10:B13"/>
    <mergeCell ref="C10:C13"/>
    <mergeCell ref="A14:A15"/>
    <mergeCell ref="B14:B15"/>
    <mergeCell ref="C5:I5"/>
    <mergeCell ref="C6:E6"/>
    <mergeCell ref="G6:I6"/>
    <mergeCell ref="T5:V5"/>
    <mergeCell ref="T6:V6"/>
    <mergeCell ref="R8:S8"/>
    <mergeCell ref="T8:U8"/>
    <mergeCell ref="B34:B35"/>
    <mergeCell ref="A44:A45"/>
    <mergeCell ref="B44:B45"/>
    <mergeCell ref="B38:B39"/>
    <mergeCell ref="A40:A41"/>
    <mergeCell ref="B40:B41"/>
    <mergeCell ref="A42:A43"/>
    <mergeCell ref="B42:B43"/>
    <mergeCell ref="A18:A19"/>
    <mergeCell ref="B18:B19"/>
    <mergeCell ref="A24:A25"/>
    <mergeCell ref="B24:B25"/>
    <mergeCell ref="A22:A23"/>
    <mergeCell ref="B22:B23"/>
    <mergeCell ref="T32:T33"/>
    <mergeCell ref="T34:T35"/>
    <mergeCell ref="U14:V15"/>
    <mergeCell ref="U16:V17"/>
    <mergeCell ref="A16:A17"/>
    <mergeCell ref="B16:B17"/>
    <mergeCell ref="A20:A21"/>
    <mergeCell ref="B20:B21"/>
    <mergeCell ref="D10:K10"/>
    <mergeCell ref="T52:T53"/>
    <mergeCell ref="L10:T10"/>
    <mergeCell ref="P11:T11"/>
    <mergeCell ref="T36:T37"/>
    <mergeCell ref="T38:T39"/>
    <mergeCell ref="T40:T41"/>
    <mergeCell ref="T42:T43"/>
    <mergeCell ref="T44:T45"/>
    <mergeCell ref="T22:T23"/>
    <mergeCell ref="T24:T25"/>
    <mergeCell ref="T26:T27"/>
    <mergeCell ref="T28:T29"/>
    <mergeCell ref="T30:T31"/>
    <mergeCell ref="S12:T12"/>
    <mergeCell ref="T14:T15"/>
    <mergeCell ref="T16:T17"/>
    <mergeCell ref="T46:T47"/>
    <mergeCell ref="T48:T49"/>
    <mergeCell ref="T50:T51"/>
    <mergeCell ref="O14:O15"/>
    <mergeCell ref="B50:B51"/>
    <mergeCell ref="A48:A49"/>
    <mergeCell ref="B48:B49"/>
    <mergeCell ref="A36:A37"/>
    <mergeCell ref="B36:B37"/>
    <mergeCell ref="A38:A39"/>
    <mergeCell ref="O16:O17"/>
    <mergeCell ref="O18:O19"/>
    <mergeCell ref="O20:O21"/>
    <mergeCell ref="A30:A31"/>
    <mergeCell ref="A28:A29"/>
    <mergeCell ref="B28:B29"/>
    <mergeCell ref="B30:B31"/>
    <mergeCell ref="A26:A27"/>
    <mergeCell ref="B26:B27"/>
    <mergeCell ref="A46:A47"/>
    <mergeCell ref="B46:B47"/>
    <mergeCell ref="A32:A33"/>
    <mergeCell ref="B32:B33"/>
    <mergeCell ref="W10:W13"/>
    <mergeCell ref="T1:V1"/>
    <mergeCell ref="A34:A35"/>
    <mergeCell ref="H59:I60"/>
    <mergeCell ref="O22:O23"/>
    <mergeCell ref="O24:O25"/>
    <mergeCell ref="O26:O27"/>
    <mergeCell ref="O28:O29"/>
    <mergeCell ref="O40:O41"/>
    <mergeCell ref="O42:O43"/>
    <mergeCell ref="O44:O45"/>
    <mergeCell ref="O30:O31"/>
    <mergeCell ref="O32:O33"/>
    <mergeCell ref="O34:O35"/>
    <mergeCell ref="O36:O37"/>
    <mergeCell ref="O38:O39"/>
    <mergeCell ref="O52:O53"/>
    <mergeCell ref="O46:O47"/>
    <mergeCell ref="O48:O49"/>
    <mergeCell ref="O50:O51"/>
    <mergeCell ref="E11:K11"/>
    <mergeCell ref="A52:A53"/>
    <mergeCell ref="B52:B53"/>
    <mergeCell ref="A50:A51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0F52714B-63A3-48AD-A2CF-167FD62D0224}">
      <formula1>0</formula1>
    </dataValidation>
    <dataValidation imeMode="halfAlpha" allowBlank="1" showInputMessage="1" showErrorMessage="1" sqref="U8" xr:uid="{F814B7C3-41FB-409E-B58C-E923A1F2F2C9}"/>
  </dataValidations>
  <printOptions horizontalCentered="1" verticalCentered="1"/>
  <pageMargins left="0.70866141732283472" right="0.70866141732283472" top="0.6692913385826772" bottom="0.35433070866141736" header="0.31496062992125984" footer="0.31496062992125984"/>
  <pageSetup paperSize="9" scale="88" orientation="landscape" r:id="rId1"/>
  <ignoredErrors>
    <ignoredError sqref="B16 B18 B20 B22 B24 B26 B28 B30 B32 B34 B36 B38 B40 B42 B44 B46 B48 B50 B52 B1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  <pageSetUpPr fitToPage="1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3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３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IF(J14+'２か月目'!M14&gt;L14,L14,J14+'２か月目'!M14)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G14+'２か月目'!P14</f>
        <v>0</v>
      </c>
      <c r="Q14" s="100">
        <f>(+Z14+'１か月目'!Z14+'２か月目'!Z14)-P14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(+D14+'１か月目'!D14+'２か月目'!D14)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IF(J15+'２か月目'!M15&gt;L15,L15,J15+'２か月目'!M15)</f>
        <v>0</v>
      </c>
      <c r="N15" s="117" t="str">
        <f t="shared" si="0"/>
        <v/>
      </c>
      <c r="O15" s="181"/>
      <c r="P15" s="101">
        <f>G15+'２か月目'!P15</f>
        <v>0</v>
      </c>
      <c r="Q15" s="101">
        <f>(+Z15+'１か月目'!Z15+'２か月目'!Z15)-P15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(+D15+'１か月目'!D15+'２か月目'!D15)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IF(J16+'２か月目'!M16&gt;L16,L16,J16+'２か月目'!M16)</f>
        <v>0</v>
      </c>
      <c r="N16" s="118" t="str">
        <f t="shared" si="0"/>
        <v/>
      </c>
      <c r="O16" s="180" t="str">
        <f t="shared" ref="O16" si="5">IF(AND(N16="",N17=""),"",IF(AND(N16&gt;=80,N17&gt;=80),"可","否"))</f>
        <v/>
      </c>
      <c r="P16" s="102">
        <f>G16+'２か月目'!P16</f>
        <v>0</v>
      </c>
      <c r="Q16" s="102">
        <f>(+Z16+'１か月目'!Z16+'２か月目'!Z16)-P16</f>
        <v>0</v>
      </c>
      <c r="R16" s="102">
        <f t="shared" ref="R16:R53" si="6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(+D16+'１か月目'!D16+'２か月目'!D16)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IF(J17+'２か月目'!M17&gt;L17,L17,J17+'２か月目'!M17)</f>
        <v>0</v>
      </c>
      <c r="N17" s="117" t="str">
        <f t="shared" si="0"/>
        <v/>
      </c>
      <c r="O17" s="181"/>
      <c r="P17" s="101">
        <f>G17+'２か月目'!P17</f>
        <v>0</v>
      </c>
      <c r="Q17" s="101">
        <f>(+Z17+'１か月目'!Z17+'２か月目'!Z17)-P17</f>
        <v>0</v>
      </c>
      <c r="R17" s="101">
        <f t="shared" si="6"/>
        <v>0</v>
      </c>
      <c r="S17" s="114" t="str">
        <f t="shared" si="3"/>
        <v/>
      </c>
      <c r="T17" s="179"/>
      <c r="U17" s="186"/>
      <c r="V17" s="187"/>
      <c r="W17" s="125">
        <f>(+D17+'１か月目'!D17+'２か月目'!D17)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IF(J18+'２か月目'!M18&gt;L18,L18,J18+'２か月目'!M18)</f>
        <v>0</v>
      </c>
      <c r="N18" s="118" t="str">
        <f t="shared" si="0"/>
        <v/>
      </c>
      <c r="O18" s="180" t="str">
        <f t="shared" ref="O18" si="7">IF(AND(N18="",N19=""),"",IF(AND(N18&gt;=80,N19&gt;=80),"可","否"))</f>
        <v/>
      </c>
      <c r="P18" s="102">
        <f>G18+'２か月目'!P18</f>
        <v>0</v>
      </c>
      <c r="Q18" s="102">
        <f>(+Z18+'１か月目'!Z18+'２か月目'!Z18)-P18</f>
        <v>0</v>
      </c>
      <c r="R18" s="102">
        <f t="shared" si="6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(+D18+'１か月目'!D18+'２か月目'!D18)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IF(J19+'２か月目'!M19&gt;L19,L19,J19+'２か月目'!M19)</f>
        <v>0</v>
      </c>
      <c r="N19" s="117" t="str">
        <f t="shared" si="0"/>
        <v/>
      </c>
      <c r="O19" s="181"/>
      <c r="P19" s="101">
        <f>G19+'２か月目'!P19</f>
        <v>0</v>
      </c>
      <c r="Q19" s="101">
        <f>(+Z19+'１か月目'!Z19+'２か月目'!Z19)-P19</f>
        <v>0</v>
      </c>
      <c r="R19" s="101">
        <f t="shared" si="6"/>
        <v>0</v>
      </c>
      <c r="S19" s="114" t="str">
        <f t="shared" si="3"/>
        <v/>
      </c>
      <c r="T19" s="179"/>
      <c r="U19" s="186"/>
      <c r="V19" s="187"/>
      <c r="W19" s="125">
        <f>(+D19+'１か月目'!D19+'２か月目'!D19)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IF(J20+'２か月目'!M20&gt;L20,L20,J20+'２か月目'!M20)</f>
        <v>0</v>
      </c>
      <c r="N20" s="118" t="str">
        <f t="shared" si="0"/>
        <v/>
      </c>
      <c r="O20" s="180" t="str">
        <f t="shared" ref="O20" si="8">IF(AND(N20="",N21=""),"",IF(AND(N20&gt;=80,N21&gt;=80),"可","否"))</f>
        <v/>
      </c>
      <c r="P20" s="102">
        <f>G20+'２か月目'!P20</f>
        <v>0</v>
      </c>
      <c r="Q20" s="102">
        <f>(+Z20+'１か月目'!Z20+'２か月目'!Z20)-P20</f>
        <v>0</v>
      </c>
      <c r="R20" s="102">
        <f t="shared" si="6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(+D20+'１か月目'!D20+'２か月目'!D20)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IF(J21+'２か月目'!M21&gt;L21,L21,J21+'２か月目'!M21)</f>
        <v>0</v>
      </c>
      <c r="N21" s="117" t="str">
        <f t="shared" si="0"/>
        <v/>
      </c>
      <c r="O21" s="181"/>
      <c r="P21" s="101">
        <f>G21+'２か月目'!P21</f>
        <v>0</v>
      </c>
      <c r="Q21" s="101">
        <f>(+Z21+'１か月目'!Z21+'２か月目'!Z21)-P21</f>
        <v>0</v>
      </c>
      <c r="R21" s="101">
        <f t="shared" si="6"/>
        <v>0</v>
      </c>
      <c r="S21" s="114" t="str">
        <f t="shared" si="3"/>
        <v/>
      </c>
      <c r="T21" s="179"/>
      <c r="U21" s="186"/>
      <c r="V21" s="187"/>
      <c r="W21" s="125">
        <f>(+D21+'１か月目'!D21+'２か月目'!D21)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IF(J22+'２か月目'!M22&gt;L22,L22,J22+'２か月目'!M22)</f>
        <v>0</v>
      </c>
      <c r="N22" s="118" t="str">
        <f t="shared" si="0"/>
        <v/>
      </c>
      <c r="O22" s="180" t="str">
        <f t="shared" ref="O22" si="9">IF(AND(N22="",N23=""),"",IF(AND(N22&gt;=80,N23&gt;=80),"可","否"))</f>
        <v/>
      </c>
      <c r="P22" s="102">
        <f>G22+'２か月目'!P22</f>
        <v>0</v>
      </c>
      <c r="Q22" s="102">
        <f>(+Z22+'１か月目'!Z22+'２か月目'!Z22)-P22</f>
        <v>0</v>
      </c>
      <c r="R22" s="102">
        <f t="shared" si="6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(+D22+'１か月目'!D22+'２か月目'!D22)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IF(J23+'２か月目'!M23&gt;L23,L23,J23+'２か月目'!M23)</f>
        <v>0</v>
      </c>
      <c r="N23" s="117" t="str">
        <f t="shared" si="0"/>
        <v/>
      </c>
      <c r="O23" s="181"/>
      <c r="P23" s="101">
        <f>G23+'２か月目'!P23</f>
        <v>0</v>
      </c>
      <c r="Q23" s="101">
        <f>(+Z23+'１か月目'!Z23+'２か月目'!Z23)-P23</f>
        <v>0</v>
      </c>
      <c r="R23" s="101">
        <f t="shared" si="6"/>
        <v>0</v>
      </c>
      <c r="S23" s="114" t="str">
        <f t="shared" si="3"/>
        <v/>
      </c>
      <c r="T23" s="179"/>
      <c r="U23" s="186"/>
      <c r="V23" s="187"/>
      <c r="W23" s="125">
        <f>(+D23+'１か月目'!D23+'２か月目'!D23)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IF(J24+'２か月目'!M24&gt;L24,L24,J24+'２か月目'!M24)</f>
        <v>0</v>
      </c>
      <c r="N24" s="118" t="str">
        <f t="shared" si="0"/>
        <v/>
      </c>
      <c r="O24" s="180" t="str">
        <f t="shared" ref="O24" si="10">IF(AND(N24="",N25=""),"",IF(AND(N24&gt;=80,N25&gt;=80),"可","否"))</f>
        <v/>
      </c>
      <c r="P24" s="102">
        <f>G24+'２か月目'!P24</f>
        <v>0</v>
      </c>
      <c r="Q24" s="102">
        <f>(+Z24+'１か月目'!Z24+'２か月目'!Z24)-P24</f>
        <v>0</v>
      </c>
      <c r="R24" s="102">
        <f t="shared" si="6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(+D24+'１か月目'!D24+'２か月目'!D24)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IF(J25+'２か月目'!M25&gt;L25,L25,J25+'２か月目'!M25)</f>
        <v>0</v>
      </c>
      <c r="N25" s="117" t="str">
        <f t="shared" si="0"/>
        <v/>
      </c>
      <c r="O25" s="181"/>
      <c r="P25" s="101">
        <f>G25+'２か月目'!P25</f>
        <v>0</v>
      </c>
      <c r="Q25" s="101">
        <f>(+Z25+'１か月目'!Z25+'２か月目'!Z25)-P25</f>
        <v>0</v>
      </c>
      <c r="R25" s="101">
        <f t="shared" si="6"/>
        <v>0</v>
      </c>
      <c r="S25" s="114" t="str">
        <f t="shared" si="3"/>
        <v/>
      </c>
      <c r="T25" s="179"/>
      <c r="U25" s="186"/>
      <c r="V25" s="187"/>
      <c r="W25" s="125">
        <f>(+D25+'１か月目'!D25+'２か月目'!D25)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IF(J26+'２か月目'!M26&gt;L26,L26,J26+'２か月目'!M26)</f>
        <v>0</v>
      </c>
      <c r="N26" s="118" t="str">
        <f t="shared" si="0"/>
        <v/>
      </c>
      <c r="O26" s="180" t="str">
        <f t="shared" ref="O26" si="11">IF(AND(N26="",N27=""),"",IF(AND(N26&gt;=80,N27&gt;=80),"可","否"))</f>
        <v/>
      </c>
      <c r="P26" s="102">
        <f>G26+'２か月目'!P26</f>
        <v>0</v>
      </c>
      <c r="Q26" s="102">
        <f>(+Z26+'１か月目'!Z26+'２か月目'!Z26)-P26</f>
        <v>0</v>
      </c>
      <c r="R26" s="102">
        <f t="shared" si="6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(+D26+'１か月目'!D26+'２か月目'!D26)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IF(J27+'２か月目'!M27&gt;L27,L27,J27+'２か月目'!M27)</f>
        <v>0</v>
      </c>
      <c r="N27" s="117" t="str">
        <f t="shared" si="0"/>
        <v/>
      </c>
      <c r="O27" s="181"/>
      <c r="P27" s="101">
        <f>G27+'２か月目'!P27</f>
        <v>0</v>
      </c>
      <c r="Q27" s="101">
        <f>(+Z27+'１か月目'!Z27+'２か月目'!Z27)-P27</f>
        <v>0</v>
      </c>
      <c r="R27" s="101">
        <f t="shared" si="6"/>
        <v>0</v>
      </c>
      <c r="S27" s="114" t="str">
        <f t="shared" si="3"/>
        <v/>
      </c>
      <c r="T27" s="179"/>
      <c r="U27" s="186"/>
      <c r="V27" s="187"/>
      <c r="W27" s="125">
        <f>(+D27+'１か月目'!D27+'２か月目'!D27)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IF(J28+'２か月目'!M28&gt;L28,L28,J28+'２か月目'!M28)</f>
        <v>0</v>
      </c>
      <c r="N28" s="118" t="str">
        <f t="shared" si="0"/>
        <v/>
      </c>
      <c r="O28" s="180" t="str">
        <f t="shared" ref="O28" si="12">IF(AND(N28="",N29=""),"",IF(AND(N28&gt;=80,N29&gt;=80),"可","否"))</f>
        <v/>
      </c>
      <c r="P28" s="102">
        <f>G28+'２か月目'!P28</f>
        <v>0</v>
      </c>
      <c r="Q28" s="102">
        <f>(+Z28+'１か月目'!Z28+'２か月目'!Z28)-P28</f>
        <v>0</v>
      </c>
      <c r="R28" s="102">
        <f t="shared" si="6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(+D28+'１か月目'!D28+'２か月目'!D28)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IF(J29+'２か月目'!M29&gt;L29,L29,J29+'２か月目'!M29)</f>
        <v>0</v>
      </c>
      <c r="N29" s="117" t="str">
        <f t="shared" si="0"/>
        <v/>
      </c>
      <c r="O29" s="181"/>
      <c r="P29" s="101">
        <f>G29+'２か月目'!P29</f>
        <v>0</v>
      </c>
      <c r="Q29" s="101">
        <f>(+Z29+'１か月目'!Z29+'２か月目'!Z29)-P29</f>
        <v>0</v>
      </c>
      <c r="R29" s="101">
        <f t="shared" si="6"/>
        <v>0</v>
      </c>
      <c r="S29" s="114" t="str">
        <f t="shared" si="3"/>
        <v/>
      </c>
      <c r="T29" s="179"/>
      <c r="U29" s="186"/>
      <c r="V29" s="187"/>
      <c r="W29" s="125">
        <f>(+D29+'１か月目'!D29+'２か月目'!D29)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IF(J30+'２か月目'!M30&gt;L30,L30,J30+'２か月目'!M30)</f>
        <v>0</v>
      </c>
      <c r="N30" s="118" t="str">
        <f t="shared" si="0"/>
        <v/>
      </c>
      <c r="O30" s="180" t="str">
        <f t="shared" ref="O30" si="13">IF(AND(N30="",N31=""),"",IF(AND(N30&gt;=80,N31&gt;=80),"可","否"))</f>
        <v/>
      </c>
      <c r="P30" s="102">
        <f>G30+'２か月目'!P30</f>
        <v>0</v>
      </c>
      <c r="Q30" s="102">
        <f>(+Z30+'１か月目'!Z30+'２か月目'!Z30)-P30</f>
        <v>0</v>
      </c>
      <c r="R30" s="102">
        <f t="shared" si="6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(+D30+'１か月目'!D30+'２か月目'!D30)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IF(J31+'２か月目'!M31&gt;L31,L31,J31+'２か月目'!M31)</f>
        <v>0</v>
      </c>
      <c r="N31" s="117" t="str">
        <f t="shared" si="0"/>
        <v/>
      </c>
      <c r="O31" s="181"/>
      <c r="P31" s="101">
        <f>G31+'２か月目'!P31</f>
        <v>0</v>
      </c>
      <c r="Q31" s="101">
        <f>(+Z31+'１か月目'!Z31+'２か月目'!Z31)-P31</f>
        <v>0</v>
      </c>
      <c r="R31" s="101">
        <f t="shared" si="6"/>
        <v>0</v>
      </c>
      <c r="S31" s="114" t="str">
        <f t="shared" si="3"/>
        <v/>
      </c>
      <c r="T31" s="179"/>
      <c r="U31" s="186"/>
      <c r="V31" s="187"/>
      <c r="W31" s="125">
        <f>(+D31+'１か月目'!D31+'２か月目'!D31)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IF(J32+'２か月目'!M32&gt;L32,L32,J32+'２か月目'!M32)</f>
        <v>0</v>
      </c>
      <c r="N32" s="118" t="str">
        <f t="shared" si="0"/>
        <v/>
      </c>
      <c r="O32" s="180" t="str">
        <f t="shared" ref="O32" si="14">IF(AND(N32="",N33=""),"",IF(AND(N32&gt;=80,N33&gt;=80),"可","否"))</f>
        <v/>
      </c>
      <c r="P32" s="102">
        <f>G32+'２か月目'!P32</f>
        <v>0</v>
      </c>
      <c r="Q32" s="102">
        <f>(+Z32+'１か月目'!Z32+'２か月目'!Z32)-P32</f>
        <v>0</v>
      </c>
      <c r="R32" s="102">
        <f t="shared" si="6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(+D32+'１か月目'!D32+'２か月目'!D32)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IF(J33+'２か月目'!M33&gt;L33,L33,J33+'２か月目'!M33)</f>
        <v>0</v>
      </c>
      <c r="N33" s="117" t="str">
        <f t="shared" si="0"/>
        <v/>
      </c>
      <c r="O33" s="181"/>
      <c r="P33" s="101">
        <f>G33+'２か月目'!P33</f>
        <v>0</v>
      </c>
      <c r="Q33" s="101">
        <f>(+Z33+'１か月目'!Z33+'２か月目'!Z33)-P33</f>
        <v>0</v>
      </c>
      <c r="R33" s="101">
        <f t="shared" si="6"/>
        <v>0</v>
      </c>
      <c r="S33" s="114" t="str">
        <f t="shared" si="3"/>
        <v/>
      </c>
      <c r="T33" s="179"/>
      <c r="U33" s="186"/>
      <c r="V33" s="187"/>
      <c r="W33" s="125">
        <f>(+D33+'１か月目'!D33+'２か月目'!D33)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IF(J34+'２か月目'!M34&gt;L34,L34,J34+'２か月目'!M34)</f>
        <v>0</v>
      </c>
      <c r="N34" s="118" t="str">
        <f t="shared" si="0"/>
        <v/>
      </c>
      <c r="O34" s="180" t="str">
        <f t="shared" ref="O34" si="15">IF(AND(N34="",N35=""),"",IF(AND(N34&gt;=80,N35&gt;=80),"可","否"))</f>
        <v/>
      </c>
      <c r="P34" s="102">
        <f>G34+'２か月目'!P34</f>
        <v>0</v>
      </c>
      <c r="Q34" s="102">
        <f>(+Z34+'１か月目'!Z34+'２か月目'!Z34)-P34</f>
        <v>0</v>
      </c>
      <c r="R34" s="102">
        <f t="shared" si="6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(+D34+'１か月目'!D34+'２か月目'!D34)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IF(J35+'２か月目'!M35&gt;L35,L35,J35+'２か月目'!M35)</f>
        <v>0</v>
      </c>
      <c r="N35" s="117" t="str">
        <f t="shared" si="0"/>
        <v/>
      </c>
      <c r="O35" s="181"/>
      <c r="P35" s="101">
        <f>G35+'２か月目'!P35</f>
        <v>0</v>
      </c>
      <c r="Q35" s="101">
        <f>(+Z35+'１か月目'!Z35+'２か月目'!Z35)-P35</f>
        <v>0</v>
      </c>
      <c r="R35" s="101">
        <f t="shared" si="6"/>
        <v>0</v>
      </c>
      <c r="S35" s="114" t="str">
        <f t="shared" si="3"/>
        <v/>
      </c>
      <c r="T35" s="179"/>
      <c r="U35" s="186"/>
      <c r="V35" s="187"/>
      <c r="W35" s="125">
        <f>(+D35+'１か月目'!D35+'２か月目'!D35)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IF(J36+'２か月目'!M36&gt;L36,L36,J36+'２か月目'!M36)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G36+'２か月目'!P36</f>
        <v>0</v>
      </c>
      <c r="Q36" s="102">
        <f>(+Z36+'１か月目'!Z36+'２か月目'!Z36)-P36</f>
        <v>0</v>
      </c>
      <c r="R36" s="102">
        <f t="shared" si="6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(+D36+'１か月目'!D36+'２か月目'!D36)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IF(J37+'２か月目'!M37&gt;L37,L37,J37+'２か月目'!M37)</f>
        <v>0</v>
      </c>
      <c r="N37" s="117" t="str">
        <f t="shared" si="0"/>
        <v/>
      </c>
      <c r="O37" s="181"/>
      <c r="P37" s="101">
        <f>G37+'２か月目'!P37</f>
        <v>0</v>
      </c>
      <c r="Q37" s="101">
        <f>(+Z37+'１か月目'!Z37+'２か月目'!Z37)-P37</f>
        <v>0</v>
      </c>
      <c r="R37" s="101">
        <f t="shared" si="6"/>
        <v>0</v>
      </c>
      <c r="S37" s="114" t="str">
        <f t="shared" si="3"/>
        <v/>
      </c>
      <c r="T37" s="179"/>
      <c r="U37" s="186"/>
      <c r="V37" s="187"/>
      <c r="W37" s="125">
        <f>(+D37+'１か月目'!D37+'２か月目'!D37)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IF(J38+'２か月目'!M38&gt;L38,L38,J38+'２か月目'!M38)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G38+'２か月目'!P38</f>
        <v>0</v>
      </c>
      <c r="Q38" s="102">
        <f>(+Z38+'１か月目'!Z38+'２か月目'!Z38)-P38</f>
        <v>0</v>
      </c>
      <c r="R38" s="102">
        <f t="shared" si="6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(+D38+'１か月目'!D38+'２か月目'!D38)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IF(J39+'２か月目'!M39&gt;L39,L39,J39+'２か月目'!M39)</f>
        <v>0</v>
      </c>
      <c r="N39" s="117" t="str">
        <f t="shared" si="0"/>
        <v/>
      </c>
      <c r="O39" s="181"/>
      <c r="P39" s="101">
        <f>G39+'２か月目'!P39</f>
        <v>0</v>
      </c>
      <c r="Q39" s="101">
        <f>(+Z39+'１か月目'!Z39+'２か月目'!Z39)-P39</f>
        <v>0</v>
      </c>
      <c r="R39" s="101">
        <f t="shared" si="6"/>
        <v>0</v>
      </c>
      <c r="S39" s="114" t="str">
        <f t="shared" si="3"/>
        <v/>
      </c>
      <c r="T39" s="179"/>
      <c r="U39" s="186"/>
      <c r="V39" s="187"/>
      <c r="W39" s="125">
        <f>(+D39+'１か月目'!D39+'２か月目'!D39)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IF(J40+'２か月目'!M40&gt;L40,L40,J40+'２か月目'!M40)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G40+'２か月目'!P40</f>
        <v>0</v>
      </c>
      <c r="Q40" s="102">
        <f>(+Z40+'１か月目'!Z40+'２か月目'!Z40)-P40</f>
        <v>0</v>
      </c>
      <c r="R40" s="102">
        <f t="shared" si="6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(+D40+'１か月目'!D40+'２か月目'!D40)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IF(J41+'２か月目'!M41&gt;L41,L41,J41+'２か月目'!M41)</f>
        <v>0</v>
      </c>
      <c r="N41" s="117" t="str">
        <f t="shared" si="0"/>
        <v/>
      </c>
      <c r="O41" s="181"/>
      <c r="P41" s="101">
        <f>G41+'２か月目'!P41</f>
        <v>0</v>
      </c>
      <c r="Q41" s="101">
        <f>(+Z41+'１か月目'!Z41+'２か月目'!Z41)-P41</f>
        <v>0</v>
      </c>
      <c r="R41" s="101">
        <f t="shared" si="6"/>
        <v>0</v>
      </c>
      <c r="S41" s="114" t="str">
        <f t="shared" si="3"/>
        <v/>
      </c>
      <c r="T41" s="179"/>
      <c r="U41" s="186"/>
      <c r="V41" s="187"/>
      <c r="W41" s="125">
        <f>(+D41+'１か月目'!D41+'２か月目'!D41)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IF(J42+'２か月目'!M42&gt;L42,L42,J42+'２か月目'!M42)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G42+'２か月目'!P42</f>
        <v>0</v>
      </c>
      <c r="Q42" s="102">
        <f>(+Z42+'１か月目'!Z42+'２か月目'!Z42)-P42</f>
        <v>0</v>
      </c>
      <c r="R42" s="102">
        <f t="shared" si="6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(+D42+'１か月目'!D42+'２か月目'!D42)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IF(J43+'２か月目'!M43&gt;L43,L43,J43+'２か月目'!M43)</f>
        <v>0</v>
      </c>
      <c r="N43" s="117" t="str">
        <f t="shared" si="0"/>
        <v/>
      </c>
      <c r="O43" s="181"/>
      <c r="P43" s="101">
        <f>G43+'２か月目'!P43</f>
        <v>0</v>
      </c>
      <c r="Q43" s="101">
        <f>(+Z43+'１か月目'!Z43+'２か月目'!Z43)-P43</f>
        <v>0</v>
      </c>
      <c r="R43" s="101">
        <f t="shared" si="6"/>
        <v>0</v>
      </c>
      <c r="S43" s="114" t="str">
        <f t="shared" si="3"/>
        <v/>
      </c>
      <c r="T43" s="179"/>
      <c r="U43" s="186"/>
      <c r="V43" s="187"/>
      <c r="W43" s="125">
        <f>(+D43+'１か月目'!D43+'２か月目'!D43)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IF(J44+'２か月目'!M44&gt;L44,L44,J44+'２か月目'!M44)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G44+'２か月目'!P44</f>
        <v>0</v>
      </c>
      <c r="Q44" s="102">
        <f>(+Z44+'１か月目'!Z44+'２か月目'!Z44)-P44</f>
        <v>0</v>
      </c>
      <c r="R44" s="102">
        <f t="shared" si="6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(+D44+'１か月目'!D44+'２か月目'!D44)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IF(J45+'２か月目'!M45&gt;L45,L45,J45+'２か月目'!M45)</f>
        <v>0</v>
      </c>
      <c r="N45" s="117" t="str">
        <f t="shared" si="0"/>
        <v/>
      </c>
      <c r="O45" s="181"/>
      <c r="P45" s="101">
        <f>G45+'２か月目'!P45</f>
        <v>0</v>
      </c>
      <c r="Q45" s="101">
        <f>(+Z45+'１か月目'!Z45+'２か月目'!Z45)-P45</f>
        <v>0</v>
      </c>
      <c r="R45" s="101">
        <f t="shared" si="6"/>
        <v>0</v>
      </c>
      <c r="S45" s="114" t="str">
        <f t="shared" si="3"/>
        <v/>
      </c>
      <c r="T45" s="179"/>
      <c r="U45" s="186"/>
      <c r="V45" s="187"/>
      <c r="W45" s="125">
        <f>(+D45+'１か月目'!D45+'２か月目'!D45)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IF(J46+'２か月目'!M46&gt;L46,L46,J46+'２か月目'!M46)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G46+'２か月目'!P46</f>
        <v>0</v>
      </c>
      <c r="Q46" s="102">
        <f>(+Z46+'１か月目'!Z46+'２か月目'!Z46)-P46</f>
        <v>0</v>
      </c>
      <c r="R46" s="102">
        <f t="shared" si="6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(+D46+'１か月目'!D46+'２か月目'!D46)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IF(J47+'２か月目'!M47&gt;L47,L47,J47+'２か月目'!M47)</f>
        <v>0</v>
      </c>
      <c r="N47" s="117" t="str">
        <f t="shared" si="0"/>
        <v/>
      </c>
      <c r="O47" s="181"/>
      <c r="P47" s="101">
        <f>G47+'２か月目'!P47</f>
        <v>0</v>
      </c>
      <c r="Q47" s="101">
        <f>(+Z47+'１か月目'!Z47+'２か月目'!Z47)-P47</f>
        <v>0</v>
      </c>
      <c r="R47" s="101">
        <f t="shared" si="6"/>
        <v>0</v>
      </c>
      <c r="S47" s="114" t="str">
        <f t="shared" si="3"/>
        <v/>
      </c>
      <c r="T47" s="179"/>
      <c r="U47" s="186"/>
      <c r="V47" s="187"/>
      <c r="W47" s="125">
        <f>(+D47+'１か月目'!D47+'２か月目'!D47)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IF(J48+'２か月目'!M48&gt;L48,L48,J48+'２か月目'!M48)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G48+'２か月目'!P48</f>
        <v>0</v>
      </c>
      <c r="Q48" s="102">
        <f>(+Z48+'１か月目'!Z48+'２か月目'!Z48)-P48</f>
        <v>0</v>
      </c>
      <c r="R48" s="102">
        <f t="shared" si="6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(+D48+'１か月目'!D48+'２か月目'!D48)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IF(J49+'２か月目'!M49&gt;L49,L49,J49+'２か月目'!M49)</f>
        <v>0</v>
      </c>
      <c r="N49" s="117" t="str">
        <f t="shared" si="0"/>
        <v/>
      </c>
      <c r="O49" s="181"/>
      <c r="P49" s="101">
        <f>G49+'２か月目'!P49</f>
        <v>0</v>
      </c>
      <c r="Q49" s="101">
        <f>(+Z49+'１か月目'!Z49+'２か月目'!Z49)-P49</f>
        <v>0</v>
      </c>
      <c r="R49" s="101">
        <f t="shared" si="6"/>
        <v>0</v>
      </c>
      <c r="S49" s="114" t="str">
        <f t="shared" si="3"/>
        <v/>
      </c>
      <c r="T49" s="179"/>
      <c r="U49" s="186"/>
      <c r="V49" s="187"/>
      <c r="W49" s="125">
        <f>(+D49+'１か月目'!D49+'２か月目'!D49)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IF(J50+'２か月目'!M50&gt;L50,L50,J50+'２か月目'!M50)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G50+'２か月目'!P50</f>
        <v>0</v>
      </c>
      <c r="Q50" s="102">
        <f>(+Z50+'１か月目'!Z50+'２か月目'!Z50)-P50</f>
        <v>0</v>
      </c>
      <c r="R50" s="102">
        <f t="shared" si="6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(+D50+'１か月目'!D50+'２か月目'!D50)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IF(J51+'２か月目'!M51&gt;L51,L51,J51+'２か月目'!M51)</f>
        <v>0</v>
      </c>
      <c r="N51" s="117" t="str">
        <f t="shared" si="0"/>
        <v/>
      </c>
      <c r="O51" s="181"/>
      <c r="P51" s="101">
        <f>G51+'２か月目'!P51</f>
        <v>0</v>
      </c>
      <c r="Q51" s="101">
        <f>(+Z51+'１か月目'!Z51+'２か月目'!Z51)-P51</f>
        <v>0</v>
      </c>
      <c r="R51" s="101">
        <f t="shared" si="6"/>
        <v>0</v>
      </c>
      <c r="S51" s="114" t="str">
        <f t="shared" si="3"/>
        <v/>
      </c>
      <c r="T51" s="179"/>
      <c r="U51" s="186"/>
      <c r="V51" s="187"/>
      <c r="W51" s="125">
        <f>(+D51+'１か月目'!D51+'２か月目'!D51)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IF(J52+'２か月目'!M52&gt;L52,L52,J52+'２か月目'!M52)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G52+'２か月目'!P52</f>
        <v>0</v>
      </c>
      <c r="Q52" s="102">
        <f>(+Z52+'１か月目'!Z52+'２か月目'!Z52)-P52</f>
        <v>0</v>
      </c>
      <c r="R52" s="102">
        <f t="shared" si="6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(+D52+'１か月目'!D52+'２か月目'!D52)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IF(J53+'２か月目'!M53&gt;L53,L53,J53+'２か月目'!M53)</f>
        <v>0</v>
      </c>
      <c r="N53" s="117" t="str">
        <f t="shared" si="0"/>
        <v/>
      </c>
      <c r="O53" s="181"/>
      <c r="P53" s="101">
        <f>G53+'２か月目'!P53</f>
        <v>0</v>
      </c>
      <c r="Q53" s="101">
        <f>(+Z53+'１か月目'!Z53+'２か月目'!Z53)-P53</f>
        <v>0</v>
      </c>
      <c r="R53" s="101">
        <f t="shared" si="6"/>
        <v>0</v>
      </c>
      <c r="S53" s="114" t="str">
        <f t="shared" si="3"/>
        <v/>
      </c>
      <c r="T53" s="179"/>
      <c r="U53" s="186"/>
      <c r="V53" s="187"/>
      <c r="W53" s="125">
        <f>(+D53+'１か月目'!D53+'２か月目'!D53)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D58" s="40"/>
      <c r="E58" s="40"/>
      <c r="F58" s="40"/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52:V53"/>
    <mergeCell ref="U34:V35"/>
    <mergeCell ref="U36:V37"/>
    <mergeCell ref="U38:V39"/>
    <mergeCell ref="U40:V41"/>
    <mergeCell ref="U42:V43"/>
    <mergeCell ref="U44:V45"/>
    <mergeCell ref="U46:V47"/>
    <mergeCell ref="U48:V49"/>
    <mergeCell ref="U50:V51"/>
    <mergeCell ref="A10:A13"/>
    <mergeCell ref="B10:B13"/>
    <mergeCell ref="C10:C13"/>
    <mergeCell ref="L11:O11"/>
    <mergeCell ref="T36:T37"/>
    <mergeCell ref="T38:T39"/>
    <mergeCell ref="T40:T41"/>
    <mergeCell ref="T42:T43"/>
    <mergeCell ref="B38:B39"/>
    <mergeCell ref="A40:A41"/>
    <mergeCell ref="B40:B41"/>
    <mergeCell ref="A34:A35"/>
    <mergeCell ref="A42:A43"/>
    <mergeCell ref="B42:B43"/>
    <mergeCell ref="A38:A39"/>
    <mergeCell ref="A36:A37"/>
    <mergeCell ref="B36:B37"/>
    <mergeCell ref="B22:B23"/>
    <mergeCell ref="A20:A21"/>
    <mergeCell ref="B20:B21"/>
    <mergeCell ref="A18:A19"/>
    <mergeCell ref="B18:B19"/>
    <mergeCell ref="A28:A29"/>
    <mergeCell ref="B28:B29"/>
    <mergeCell ref="A14:A15"/>
    <mergeCell ref="B14:B15"/>
    <mergeCell ref="O14:O15"/>
    <mergeCell ref="A16:A17"/>
    <mergeCell ref="B16:B17"/>
    <mergeCell ref="A22:A23"/>
    <mergeCell ref="A26:A27"/>
    <mergeCell ref="B26:B27"/>
    <mergeCell ref="A24:A25"/>
    <mergeCell ref="B24:B25"/>
    <mergeCell ref="U32:V33"/>
    <mergeCell ref="T18:T19"/>
    <mergeCell ref="T20:T21"/>
    <mergeCell ref="T22:T23"/>
    <mergeCell ref="T24:T25"/>
    <mergeCell ref="T26:T27"/>
    <mergeCell ref="T28:T29"/>
    <mergeCell ref="T30:T31"/>
    <mergeCell ref="T32:T33"/>
    <mergeCell ref="A30:A31"/>
    <mergeCell ref="B30:B31"/>
    <mergeCell ref="A32:A33"/>
    <mergeCell ref="B32:B33"/>
    <mergeCell ref="T52:T53"/>
    <mergeCell ref="A46:A47"/>
    <mergeCell ref="B46:B47"/>
    <mergeCell ref="A52:A53"/>
    <mergeCell ref="B52:B53"/>
    <mergeCell ref="O52:O53"/>
    <mergeCell ref="O46:O47"/>
    <mergeCell ref="O48:O49"/>
    <mergeCell ref="O50:O51"/>
    <mergeCell ref="T46:T47"/>
    <mergeCell ref="A50:A51"/>
    <mergeCell ref="B50:B51"/>
    <mergeCell ref="A48:A49"/>
    <mergeCell ref="B48:B49"/>
    <mergeCell ref="A44:A45"/>
    <mergeCell ref="B44:B45"/>
    <mergeCell ref="T48:T49"/>
    <mergeCell ref="T50:T51"/>
    <mergeCell ref="T44:T45"/>
    <mergeCell ref="B34:B35"/>
    <mergeCell ref="T5:V5"/>
    <mergeCell ref="S12:T12"/>
    <mergeCell ref="L10:T10"/>
    <mergeCell ref="T8:U8"/>
    <mergeCell ref="U14:V15"/>
    <mergeCell ref="U16:V17"/>
    <mergeCell ref="P11:T11"/>
    <mergeCell ref="R5:S5"/>
    <mergeCell ref="R6:S6"/>
    <mergeCell ref="U10:V10"/>
    <mergeCell ref="U11:V13"/>
    <mergeCell ref="T14:T15"/>
    <mergeCell ref="T16:T17"/>
    <mergeCell ref="O16:O17"/>
    <mergeCell ref="U20:V21"/>
    <mergeCell ref="U22:V23"/>
    <mergeCell ref="U24:V25"/>
    <mergeCell ref="U26:V27"/>
    <mergeCell ref="U28:V29"/>
    <mergeCell ref="U30:V31"/>
    <mergeCell ref="W10:W13"/>
    <mergeCell ref="D10:K10"/>
    <mergeCell ref="E11:K11"/>
    <mergeCell ref="T1:V1"/>
    <mergeCell ref="H59:I60"/>
    <mergeCell ref="T6:V6"/>
    <mergeCell ref="C5:I5"/>
    <mergeCell ref="C6:E6"/>
    <mergeCell ref="G6:I6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A2:V3"/>
    <mergeCell ref="U18:V19"/>
    <mergeCell ref="R8:S8"/>
    <mergeCell ref="T34:T35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1154D9E3-820C-4891-B166-53183C3A18A0}">
      <formula1>0</formula1>
    </dataValidation>
    <dataValidation imeMode="fullAlpha" allowBlank="1" showInputMessage="1" showErrorMessage="1" sqref="U8" xr:uid="{466C8B49-8CDB-4C22-97C6-23F4C9599DD0}"/>
  </dataValidations>
  <printOptions horizontalCentered="1" verticalCentered="1"/>
  <pageMargins left="0.70866141732283472" right="0.70866141732283472" top="0.6692913385826772" bottom="0.35433070866141736" header="0.31496062992125984" footer="0.31496062992125984"/>
  <pageSetup paperSize="9" scale="88" orientation="landscape" r:id="rId1"/>
  <ignoredErrors>
    <ignoredError sqref="B14:B5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4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４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IF(J14+'３か月目'!M14&gt;L14,L14,J14+'３か月目'!M14)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G14+'３か月目'!P14</f>
        <v>0</v>
      </c>
      <c r="Q14" s="100">
        <f>+(Z14+'１か月目'!Z14+'２か月目'!Z14+'３か月目'!Z14)-P14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IF(J15+'３か月目'!M15&gt;L15,L15,J15+'３か月目'!M15)</f>
        <v>0</v>
      </c>
      <c r="N15" s="117" t="str">
        <f t="shared" si="0"/>
        <v/>
      </c>
      <c r="O15" s="181"/>
      <c r="P15" s="101">
        <f>G15+'３か月目'!P15</f>
        <v>0</v>
      </c>
      <c r="Q15" s="101">
        <f>+(Z15+'１か月目'!Z15+'２か月目'!Z15+'３か月目'!Z15)-P15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IF(J16+'３か月目'!M16&gt;L16,L16,J16+'３か月目'!M16)</f>
        <v>0</v>
      </c>
      <c r="N16" s="118" t="str">
        <f t="shared" si="0"/>
        <v/>
      </c>
      <c r="O16" s="180" t="str">
        <f t="shared" ref="O16" si="5">IF(AND(N16="",N17=""),"",IF(AND(N16&gt;=80,N17&gt;=80),"可","否"))</f>
        <v/>
      </c>
      <c r="P16" s="102">
        <f>G16+'３か月目'!P16</f>
        <v>0</v>
      </c>
      <c r="Q16" s="102">
        <f>+(Z16+'１か月目'!Z16+'２か月目'!Z16+'３か月目'!Z16)-P16</f>
        <v>0</v>
      </c>
      <c r="R16" s="102">
        <f t="shared" ref="R16:R53" si="6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IF(J17+'３か月目'!M17&gt;L17,L17,J17+'３か月目'!M17)</f>
        <v>0</v>
      </c>
      <c r="N17" s="117" t="str">
        <f t="shared" si="0"/>
        <v/>
      </c>
      <c r="O17" s="181"/>
      <c r="P17" s="101">
        <f>G17+'３か月目'!P17</f>
        <v>0</v>
      </c>
      <c r="Q17" s="101">
        <f>+(Z17+'１か月目'!Z17+'２か月目'!Z17+'３か月目'!Z17)-P17</f>
        <v>0</v>
      </c>
      <c r="R17" s="101">
        <f t="shared" si="6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IF(J18+'３か月目'!M18&gt;L18,L18,J18+'３か月目'!M18)</f>
        <v>0</v>
      </c>
      <c r="N18" s="118" t="str">
        <f t="shared" si="0"/>
        <v/>
      </c>
      <c r="O18" s="180" t="str">
        <f t="shared" ref="O18" si="7">IF(AND(N18="",N19=""),"",IF(AND(N18&gt;=80,N19&gt;=80),"可","否"))</f>
        <v/>
      </c>
      <c r="P18" s="102">
        <f>G18+'３か月目'!P18</f>
        <v>0</v>
      </c>
      <c r="Q18" s="102">
        <f>+(Z18+'１か月目'!Z18+'２か月目'!Z18+'３か月目'!Z18)-P18</f>
        <v>0</v>
      </c>
      <c r="R18" s="102">
        <f t="shared" si="6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IF(J19+'３か月目'!M19&gt;L19,L19,J19+'３か月目'!M19)</f>
        <v>0</v>
      </c>
      <c r="N19" s="117" t="str">
        <f t="shared" si="0"/>
        <v/>
      </c>
      <c r="O19" s="181"/>
      <c r="P19" s="101">
        <f>G19+'３か月目'!P19</f>
        <v>0</v>
      </c>
      <c r="Q19" s="101">
        <f>+(Z19+'１か月目'!Z19+'２か月目'!Z19+'３か月目'!Z19)-P19</f>
        <v>0</v>
      </c>
      <c r="R19" s="101">
        <f t="shared" si="6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IF(J20+'３か月目'!M20&gt;L20,L20,J20+'３か月目'!M20)</f>
        <v>0</v>
      </c>
      <c r="N20" s="118" t="str">
        <f t="shared" si="0"/>
        <v/>
      </c>
      <c r="O20" s="180" t="str">
        <f t="shared" ref="O20" si="8">IF(AND(N20="",N21=""),"",IF(AND(N20&gt;=80,N21&gt;=80),"可","否"))</f>
        <v/>
      </c>
      <c r="P20" s="102">
        <f>G20+'３か月目'!P20</f>
        <v>0</v>
      </c>
      <c r="Q20" s="102">
        <f>+(Z20+'１か月目'!Z20+'２か月目'!Z20+'３か月目'!Z20)-P20</f>
        <v>0</v>
      </c>
      <c r="R20" s="102">
        <f t="shared" si="6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IF(J21+'３か月目'!M21&gt;L21,L21,J21+'３か月目'!M21)</f>
        <v>0</v>
      </c>
      <c r="N21" s="117" t="str">
        <f t="shared" si="0"/>
        <v/>
      </c>
      <c r="O21" s="181"/>
      <c r="P21" s="101">
        <f>G21+'３か月目'!P21</f>
        <v>0</v>
      </c>
      <c r="Q21" s="101">
        <f>+(Z21+'１か月目'!Z21+'２か月目'!Z21+'３か月目'!Z21)-P21</f>
        <v>0</v>
      </c>
      <c r="R21" s="101">
        <f t="shared" si="6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IF(J22+'３か月目'!M22&gt;L22,L22,J22+'３か月目'!M22)</f>
        <v>0</v>
      </c>
      <c r="N22" s="118" t="str">
        <f t="shared" si="0"/>
        <v/>
      </c>
      <c r="O22" s="180" t="str">
        <f t="shared" ref="O22" si="9">IF(AND(N22="",N23=""),"",IF(AND(N22&gt;=80,N23&gt;=80),"可","否"))</f>
        <v/>
      </c>
      <c r="P22" s="102">
        <f>G22+'３か月目'!P22</f>
        <v>0</v>
      </c>
      <c r="Q22" s="102">
        <f>+(Z22+'１か月目'!Z22+'２か月目'!Z22+'３か月目'!Z22)-P22</f>
        <v>0</v>
      </c>
      <c r="R22" s="102">
        <f t="shared" si="6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IF(J23+'３か月目'!M23&gt;L23,L23,J23+'３か月目'!M23)</f>
        <v>0</v>
      </c>
      <c r="N23" s="117" t="str">
        <f t="shared" si="0"/>
        <v/>
      </c>
      <c r="O23" s="181"/>
      <c r="P23" s="101">
        <f>G23+'３か月目'!P23</f>
        <v>0</v>
      </c>
      <c r="Q23" s="101">
        <f>+(Z23+'１か月目'!Z23+'２か月目'!Z23+'３か月目'!Z23)-P23</f>
        <v>0</v>
      </c>
      <c r="R23" s="101">
        <f t="shared" si="6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IF(J24+'３か月目'!M24&gt;L24,L24,J24+'３か月目'!M24)</f>
        <v>0</v>
      </c>
      <c r="N24" s="118" t="str">
        <f t="shared" si="0"/>
        <v/>
      </c>
      <c r="O24" s="180" t="str">
        <f t="shared" ref="O24" si="10">IF(AND(N24="",N25=""),"",IF(AND(N24&gt;=80,N25&gt;=80),"可","否"))</f>
        <v/>
      </c>
      <c r="P24" s="102">
        <f>G24+'３か月目'!P24</f>
        <v>0</v>
      </c>
      <c r="Q24" s="102">
        <f>+(Z24+'１か月目'!Z24+'２か月目'!Z24+'３か月目'!Z24)-P24</f>
        <v>0</v>
      </c>
      <c r="R24" s="102">
        <f t="shared" si="6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IF(J25+'３か月目'!M25&gt;L25,L25,J25+'３か月目'!M25)</f>
        <v>0</v>
      </c>
      <c r="N25" s="117" t="str">
        <f t="shared" si="0"/>
        <v/>
      </c>
      <c r="O25" s="181"/>
      <c r="P25" s="101">
        <f>G25+'３か月目'!P25</f>
        <v>0</v>
      </c>
      <c r="Q25" s="101">
        <f>+(Z25+'１か月目'!Z25+'２か月目'!Z25+'３か月目'!Z25)-P25</f>
        <v>0</v>
      </c>
      <c r="R25" s="101">
        <f t="shared" si="6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IF(J26+'３か月目'!M26&gt;L26,L26,J26+'３か月目'!M26)</f>
        <v>0</v>
      </c>
      <c r="N26" s="118" t="str">
        <f t="shared" si="0"/>
        <v/>
      </c>
      <c r="O26" s="180" t="str">
        <f t="shared" ref="O26" si="11">IF(AND(N26="",N27=""),"",IF(AND(N26&gt;=80,N27&gt;=80),"可","否"))</f>
        <v/>
      </c>
      <c r="P26" s="102">
        <f>G26+'３か月目'!P26</f>
        <v>0</v>
      </c>
      <c r="Q26" s="102">
        <f>+(Z26+'１か月目'!Z26+'２か月目'!Z26+'３か月目'!Z26)-P26</f>
        <v>0</v>
      </c>
      <c r="R26" s="102">
        <f t="shared" si="6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IF(J27+'３か月目'!M27&gt;L27,L27,J27+'３か月目'!M27)</f>
        <v>0</v>
      </c>
      <c r="N27" s="117" t="str">
        <f t="shared" si="0"/>
        <v/>
      </c>
      <c r="O27" s="181"/>
      <c r="P27" s="101">
        <f>G27+'３か月目'!P27</f>
        <v>0</v>
      </c>
      <c r="Q27" s="101">
        <f>+(Z27+'１か月目'!Z27+'２か月目'!Z27+'３か月目'!Z27)-P27</f>
        <v>0</v>
      </c>
      <c r="R27" s="101">
        <f t="shared" si="6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IF(J28+'３か月目'!M28&gt;L28,L28,J28+'３か月目'!M28)</f>
        <v>0</v>
      </c>
      <c r="N28" s="118" t="str">
        <f t="shared" si="0"/>
        <v/>
      </c>
      <c r="O28" s="180" t="str">
        <f t="shared" ref="O28" si="12">IF(AND(N28="",N29=""),"",IF(AND(N28&gt;=80,N29&gt;=80),"可","否"))</f>
        <v/>
      </c>
      <c r="P28" s="102">
        <f>G28+'３か月目'!P28</f>
        <v>0</v>
      </c>
      <c r="Q28" s="102">
        <f>+(Z28+'１か月目'!Z28+'２か月目'!Z28+'３か月目'!Z28)-P28</f>
        <v>0</v>
      </c>
      <c r="R28" s="102">
        <f t="shared" si="6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IF(J29+'３か月目'!M29&gt;L29,L29,J29+'３か月目'!M29)</f>
        <v>0</v>
      </c>
      <c r="N29" s="117" t="str">
        <f t="shared" si="0"/>
        <v/>
      </c>
      <c r="O29" s="181"/>
      <c r="P29" s="101">
        <f>G29+'３か月目'!P29</f>
        <v>0</v>
      </c>
      <c r="Q29" s="101">
        <f>+(Z29+'１か月目'!Z29+'２か月目'!Z29+'３か月目'!Z29)-P29</f>
        <v>0</v>
      </c>
      <c r="R29" s="101">
        <f t="shared" si="6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IF(J30+'３か月目'!M30&gt;L30,L30,J30+'３か月目'!M30)</f>
        <v>0</v>
      </c>
      <c r="N30" s="118" t="str">
        <f t="shared" si="0"/>
        <v/>
      </c>
      <c r="O30" s="180" t="str">
        <f t="shared" ref="O30" si="13">IF(AND(N30="",N31=""),"",IF(AND(N30&gt;=80,N31&gt;=80),"可","否"))</f>
        <v/>
      </c>
      <c r="P30" s="102">
        <f>G30+'３か月目'!P30</f>
        <v>0</v>
      </c>
      <c r="Q30" s="102">
        <f>+(Z30+'１か月目'!Z30+'２か月目'!Z30+'３か月目'!Z30)-P30</f>
        <v>0</v>
      </c>
      <c r="R30" s="102">
        <f t="shared" si="6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IF(J31+'３か月目'!M31&gt;L31,L31,J31+'３か月目'!M31)</f>
        <v>0</v>
      </c>
      <c r="N31" s="117" t="str">
        <f t="shared" si="0"/>
        <v/>
      </c>
      <c r="O31" s="181"/>
      <c r="P31" s="101">
        <f>G31+'３か月目'!P31</f>
        <v>0</v>
      </c>
      <c r="Q31" s="101">
        <f>+(Z31+'１か月目'!Z31+'２か月目'!Z31+'３か月目'!Z31)-P31</f>
        <v>0</v>
      </c>
      <c r="R31" s="101">
        <f t="shared" si="6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IF(J32+'３か月目'!M32&gt;L32,L32,J32+'３か月目'!M32)</f>
        <v>0</v>
      </c>
      <c r="N32" s="118" t="str">
        <f t="shared" si="0"/>
        <v/>
      </c>
      <c r="O32" s="180" t="str">
        <f t="shared" ref="O32" si="14">IF(AND(N32="",N33=""),"",IF(AND(N32&gt;=80,N33&gt;=80),"可","否"))</f>
        <v/>
      </c>
      <c r="P32" s="102">
        <f>G32+'３か月目'!P32</f>
        <v>0</v>
      </c>
      <c r="Q32" s="102">
        <f>+(Z32+'１か月目'!Z32+'２か月目'!Z32+'３か月目'!Z32)-P32</f>
        <v>0</v>
      </c>
      <c r="R32" s="102">
        <f t="shared" si="6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IF(J33+'３か月目'!M33&gt;L33,L33,J33+'３か月目'!M33)</f>
        <v>0</v>
      </c>
      <c r="N33" s="117" t="str">
        <f t="shared" si="0"/>
        <v/>
      </c>
      <c r="O33" s="181"/>
      <c r="P33" s="101">
        <f>G33+'３か月目'!P33</f>
        <v>0</v>
      </c>
      <c r="Q33" s="101">
        <f>+(Z33+'１か月目'!Z33+'２か月目'!Z33+'３か月目'!Z33)-P33</f>
        <v>0</v>
      </c>
      <c r="R33" s="101">
        <f t="shared" si="6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IF(J34+'３か月目'!M34&gt;L34,L34,J34+'３か月目'!M34)</f>
        <v>0</v>
      </c>
      <c r="N34" s="118" t="str">
        <f t="shared" si="0"/>
        <v/>
      </c>
      <c r="O34" s="180" t="str">
        <f t="shared" ref="O34" si="15">IF(AND(N34="",N35=""),"",IF(AND(N34&gt;=80,N35&gt;=80),"可","否"))</f>
        <v/>
      </c>
      <c r="P34" s="102">
        <f>G34+'３か月目'!P34</f>
        <v>0</v>
      </c>
      <c r="Q34" s="102">
        <f>+(Z34+'１か月目'!Z34+'２か月目'!Z34+'３か月目'!Z34)-P34</f>
        <v>0</v>
      </c>
      <c r="R34" s="102">
        <f t="shared" si="6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IF(J35+'３か月目'!M35&gt;L35,L35,J35+'３か月目'!M35)</f>
        <v>0</v>
      </c>
      <c r="N35" s="117" t="str">
        <f t="shared" si="0"/>
        <v/>
      </c>
      <c r="O35" s="181"/>
      <c r="P35" s="101">
        <f>G35+'３か月目'!P35</f>
        <v>0</v>
      </c>
      <c r="Q35" s="101">
        <f>+(Z35+'１か月目'!Z35+'２か月目'!Z35+'３か月目'!Z35)-P35</f>
        <v>0</v>
      </c>
      <c r="R35" s="101">
        <f t="shared" si="6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IF(J36+'３か月目'!M36&gt;L36,L36,J36+'３か月目'!M36)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G36+'３か月目'!P36</f>
        <v>0</v>
      </c>
      <c r="Q36" s="102">
        <f>+(Z36+'１か月目'!Z36+'２か月目'!Z36+'３か月目'!Z36)-P36</f>
        <v>0</v>
      </c>
      <c r="R36" s="102">
        <f t="shared" si="6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IF(J37+'３か月目'!M37&gt;L37,L37,J37+'３か月目'!M37)</f>
        <v>0</v>
      </c>
      <c r="N37" s="117" t="str">
        <f t="shared" si="0"/>
        <v/>
      </c>
      <c r="O37" s="181"/>
      <c r="P37" s="101">
        <f>G37+'３か月目'!P37</f>
        <v>0</v>
      </c>
      <c r="Q37" s="101">
        <f>+(Z37+'１か月目'!Z37+'２か月目'!Z37+'３か月目'!Z37)-P37</f>
        <v>0</v>
      </c>
      <c r="R37" s="101">
        <f t="shared" si="6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IF(J38+'３か月目'!M38&gt;L38,L38,J38+'３か月目'!M38)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G38+'３か月目'!P38</f>
        <v>0</v>
      </c>
      <c r="Q38" s="102">
        <f>+(Z38+'１か月目'!Z38+'２か月目'!Z38+'３か月目'!Z38)-P38</f>
        <v>0</v>
      </c>
      <c r="R38" s="102">
        <f t="shared" si="6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IF(J39+'３か月目'!M39&gt;L39,L39,J39+'３か月目'!M39)</f>
        <v>0</v>
      </c>
      <c r="N39" s="117" t="str">
        <f t="shared" si="0"/>
        <v/>
      </c>
      <c r="O39" s="181"/>
      <c r="P39" s="101">
        <f>G39+'３か月目'!P39</f>
        <v>0</v>
      </c>
      <c r="Q39" s="101">
        <f>+(Z39+'１か月目'!Z39+'２か月目'!Z39+'３か月目'!Z39)-P39</f>
        <v>0</v>
      </c>
      <c r="R39" s="101">
        <f t="shared" si="6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IF(J40+'３か月目'!M40&gt;L40,L40,J40+'３か月目'!M40)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G40+'３か月目'!P40</f>
        <v>0</v>
      </c>
      <c r="Q40" s="102">
        <f>+(Z40+'１か月目'!Z40+'２か月目'!Z40+'３か月目'!Z40)-P40</f>
        <v>0</v>
      </c>
      <c r="R40" s="102">
        <f t="shared" si="6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IF(J41+'３か月目'!M41&gt;L41,L41,J41+'３か月目'!M41)</f>
        <v>0</v>
      </c>
      <c r="N41" s="117" t="str">
        <f t="shared" si="0"/>
        <v/>
      </c>
      <c r="O41" s="181"/>
      <c r="P41" s="101">
        <f>G41+'３か月目'!P41</f>
        <v>0</v>
      </c>
      <c r="Q41" s="101">
        <f>+(Z41+'１か月目'!Z41+'２か月目'!Z41+'３か月目'!Z41)-P41</f>
        <v>0</v>
      </c>
      <c r="R41" s="101">
        <f t="shared" si="6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IF(J42+'３か月目'!M42&gt;L42,L42,J42+'３か月目'!M42)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G42+'３か月目'!P42</f>
        <v>0</v>
      </c>
      <c r="Q42" s="102">
        <f>+(Z42+'１か月目'!Z42+'２か月目'!Z42+'３か月目'!Z42)-P42</f>
        <v>0</v>
      </c>
      <c r="R42" s="102">
        <f t="shared" si="6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IF(J43+'３か月目'!M43&gt;L43,L43,J43+'３か月目'!M43)</f>
        <v>0</v>
      </c>
      <c r="N43" s="117" t="str">
        <f t="shared" si="0"/>
        <v/>
      </c>
      <c r="O43" s="181"/>
      <c r="P43" s="101">
        <f>G43+'３か月目'!P43</f>
        <v>0</v>
      </c>
      <c r="Q43" s="101">
        <f>+(Z43+'１か月目'!Z43+'２か月目'!Z43+'３か月目'!Z43)-P43</f>
        <v>0</v>
      </c>
      <c r="R43" s="101">
        <f t="shared" si="6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IF(J44+'３か月目'!M44&gt;L44,L44,J44+'３か月目'!M44)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G44+'３か月目'!P44</f>
        <v>0</v>
      </c>
      <c r="Q44" s="102">
        <f>+(Z44+'１か月目'!Z44+'２か月目'!Z44+'３か月目'!Z44)-P44</f>
        <v>0</v>
      </c>
      <c r="R44" s="102">
        <f t="shared" si="6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IF(J45+'３か月目'!M45&gt;L45,L45,J45+'３か月目'!M45)</f>
        <v>0</v>
      </c>
      <c r="N45" s="117" t="str">
        <f t="shared" si="0"/>
        <v/>
      </c>
      <c r="O45" s="181"/>
      <c r="P45" s="101">
        <f>G45+'３か月目'!P45</f>
        <v>0</v>
      </c>
      <c r="Q45" s="101">
        <f>+(Z45+'１か月目'!Z45+'２か月目'!Z45+'３か月目'!Z45)-P45</f>
        <v>0</v>
      </c>
      <c r="R45" s="101">
        <f t="shared" si="6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IF(J46+'３か月目'!M46&gt;L46,L46,J46+'３か月目'!M46)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G46+'３か月目'!P46</f>
        <v>0</v>
      </c>
      <c r="Q46" s="102">
        <f>+(Z46+'１か月目'!Z46+'２か月目'!Z46+'３か月目'!Z46)-P46</f>
        <v>0</v>
      </c>
      <c r="R46" s="102">
        <f t="shared" si="6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IF(J47+'３か月目'!M47&gt;L47,L47,J47+'３か月目'!M47)</f>
        <v>0</v>
      </c>
      <c r="N47" s="117" t="str">
        <f t="shared" si="0"/>
        <v/>
      </c>
      <c r="O47" s="181"/>
      <c r="P47" s="101">
        <f>G47+'３か月目'!P47</f>
        <v>0</v>
      </c>
      <c r="Q47" s="101">
        <f>+(Z47+'１か月目'!Z47+'２か月目'!Z47+'３か月目'!Z47)-P47</f>
        <v>0</v>
      </c>
      <c r="R47" s="101">
        <f t="shared" si="6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IF(J48+'３か月目'!M48&gt;L48,L48,J48+'３か月目'!M48)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G48+'３か月目'!P48</f>
        <v>0</v>
      </c>
      <c r="Q48" s="102">
        <f>+(Z48+'１か月目'!Z48+'２か月目'!Z48+'３か月目'!Z48)-P48</f>
        <v>0</v>
      </c>
      <c r="R48" s="102">
        <f t="shared" si="6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IF(J49+'３か月目'!M49&gt;L49,L49,J49+'３か月目'!M49)</f>
        <v>0</v>
      </c>
      <c r="N49" s="117" t="str">
        <f t="shared" si="0"/>
        <v/>
      </c>
      <c r="O49" s="181"/>
      <c r="P49" s="101">
        <f>G49+'３か月目'!P49</f>
        <v>0</v>
      </c>
      <c r="Q49" s="101">
        <f>+(Z49+'１か月目'!Z49+'２か月目'!Z49+'３か月目'!Z49)-P49</f>
        <v>0</v>
      </c>
      <c r="R49" s="101">
        <f t="shared" si="6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IF(J50+'３か月目'!M50&gt;L50,L50,J50+'３か月目'!M50)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G50+'３か月目'!P50</f>
        <v>0</v>
      </c>
      <c r="Q50" s="102">
        <f>+(Z50+'１か月目'!Z50+'２か月目'!Z50+'３か月目'!Z50)-P50</f>
        <v>0</v>
      </c>
      <c r="R50" s="102">
        <f t="shared" si="6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IF(J51+'３か月目'!M51&gt;L51,L51,J51+'３か月目'!M51)</f>
        <v>0</v>
      </c>
      <c r="N51" s="117" t="str">
        <f t="shared" si="0"/>
        <v/>
      </c>
      <c r="O51" s="181"/>
      <c r="P51" s="101">
        <f>G51+'３か月目'!P51</f>
        <v>0</v>
      </c>
      <c r="Q51" s="101">
        <f>+(Z51+'１か月目'!Z51+'２か月目'!Z51+'３か月目'!Z51)-P51</f>
        <v>0</v>
      </c>
      <c r="R51" s="101">
        <f t="shared" si="6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IF(J52+'３か月目'!M52&gt;L52,L52,J52+'３か月目'!M52)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G52+'３か月目'!P52</f>
        <v>0</v>
      </c>
      <c r="Q52" s="102">
        <f>+(Z52+'１か月目'!Z52+'２か月目'!Z52+'３か月目'!Z52)-P52</f>
        <v>0</v>
      </c>
      <c r="R52" s="102">
        <f t="shared" si="6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IF(J53+'３か月目'!M53&gt;L53,L53,J53+'３か月目'!M53)</f>
        <v>0</v>
      </c>
      <c r="N53" s="117" t="str">
        <f t="shared" si="0"/>
        <v/>
      </c>
      <c r="O53" s="181"/>
      <c r="P53" s="101">
        <f>G53+'３か月目'!P53</f>
        <v>0</v>
      </c>
      <c r="Q53" s="101">
        <f>+(Z53+'１か月目'!Z53+'２か月目'!Z53+'３か月目'!Z53)-P53</f>
        <v>0</v>
      </c>
      <c r="R53" s="101">
        <f t="shared" si="6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52:V53"/>
    <mergeCell ref="U34:V35"/>
    <mergeCell ref="U36:V37"/>
    <mergeCell ref="U38:V39"/>
    <mergeCell ref="U40:V41"/>
    <mergeCell ref="U42:V43"/>
    <mergeCell ref="U44:V45"/>
    <mergeCell ref="U46:V47"/>
    <mergeCell ref="U48:V49"/>
    <mergeCell ref="U50:V51"/>
    <mergeCell ref="A10:A13"/>
    <mergeCell ref="B10:B13"/>
    <mergeCell ref="C10:C13"/>
    <mergeCell ref="L11:O11"/>
    <mergeCell ref="T36:T37"/>
    <mergeCell ref="T38:T39"/>
    <mergeCell ref="T40:T41"/>
    <mergeCell ref="T42:T43"/>
    <mergeCell ref="B38:B39"/>
    <mergeCell ref="A40:A41"/>
    <mergeCell ref="B40:B41"/>
    <mergeCell ref="A34:A35"/>
    <mergeCell ref="A42:A43"/>
    <mergeCell ref="B42:B43"/>
    <mergeCell ref="A38:A39"/>
    <mergeCell ref="A36:A37"/>
    <mergeCell ref="B36:B37"/>
    <mergeCell ref="B22:B23"/>
    <mergeCell ref="A20:A21"/>
    <mergeCell ref="B20:B21"/>
    <mergeCell ref="A18:A19"/>
    <mergeCell ref="B18:B19"/>
    <mergeCell ref="A28:A29"/>
    <mergeCell ref="B28:B29"/>
    <mergeCell ref="A14:A15"/>
    <mergeCell ref="B14:B15"/>
    <mergeCell ref="O14:O15"/>
    <mergeCell ref="A16:A17"/>
    <mergeCell ref="B16:B17"/>
    <mergeCell ref="A22:A23"/>
    <mergeCell ref="A26:A27"/>
    <mergeCell ref="B26:B27"/>
    <mergeCell ref="A24:A25"/>
    <mergeCell ref="B24:B25"/>
    <mergeCell ref="U32:V33"/>
    <mergeCell ref="T18:T19"/>
    <mergeCell ref="T20:T21"/>
    <mergeCell ref="T22:T23"/>
    <mergeCell ref="T24:T25"/>
    <mergeCell ref="T26:T27"/>
    <mergeCell ref="T28:T29"/>
    <mergeCell ref="T30:T31"/>
    <mergeCell ref="T32:T33"/>
    <mergeCell ref="A30:A31"/>
    <mergeCell ref="B30:B31"/>
    <mergeCell ref="A32:A33"/>
    <mergeCell ref="B32:B33"/>
    <mergeCell ref="T52:T53"/>
    <mergeCell ref="A46:A47"/>
    <mergeCell ref="B46:B47"/>
    <mergeCell ref="A52:A53"/>
    <mergeCell ref="B52:B53"/>
    <mergeCell ref="O52:O53"/>
    <mergeCell ref="O46:O47"/>
    <mergeCell ref="O48:O49"/>
    <mergeCell ref="O50:O51"/>
    <mergeCell ref="T46:T47"/>
    <mergeCell ref="A50:A51"/>
    <mergeCell ref="B50:B51"/>
    <mergeCell ref="A48:A49"/>
    <mergeCell ref="B48:B49"/>
    <mergeCell ref="A44:A45"/>
    <mergeCell ref="B44:B45"/>
    <mergeCell ref="T48:T49"/>
    <mergeCell ref="T50:T51"/>
    <mergeCell ref="T44:T45"/>
    <mergeCell ref="B34:B35"/>
    <mergeCell ref="T5:V5"/>
    <mergeCell ref="S12:T12"/>
    <mergeCell ref="L10:T10"/>
    <mergeCell ref="T8:U8"/>
    <mergeCell ref="U14:V15"/>
    <mergeCell ref="U16:V17"/>
    <mergeCell ref="P11:T11"/>
    <mergeCell ref="R5:S5"/>
    <mergeCell ref="R6:S6"/>
    <mergeCell ref="U10:V10"/>
    <mergeCell ref="U11:V13"/>
    <mergeCell ref="T14:T15"/>
    <mergeCell ref="T16:T17"/>
    <mergeCell ref="O16:O17"/>
    <mergeCell ref="U20:V21"/>
    <mergeCell ref="U22:V23"/>
    <mergeCell ref="U24:V25"/>
    <mergeCell ref="U26:V27"/>
    <mergeCell ref="U28:V29"/>
    <mergeCell ref="U30:V31"/>
    <mergeCell ref="W10:W13"/>
    <mergeCell ref="D10:K10"/>
    <mergeCell ref="E11:K11"/>
    <mergeCell ref="T1:V1"/>
    <mergeCell ref="H59:I60"/>
    <mergeCell ref="T6:V6"/>
    <mergeCell ref="C5:I5"/>
    <mergeCell ref="C6:E6"/>
    <mergeCell ref="G6:I6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A2:V3"/>
    <mergeCell ref="U18:V19"/>
    <mergeCell ref="R8:S8"/>
    <mergeCell ref="T34:T35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BC92CC91-BA5B-4F60-B04A-318CFCD3AA8B}">
      <formula1>0</formula1>
    </dataValidation>
    <dataValidation imeMode="halfKatakana" allowBlank="1" showInputMessage="1" showErrorMessage="1" sqref="U8" xr:uid="{A76FFB34-518E-486B-9D6B-47946178904B}"/>
  </dataValidations>
  <printOptions horizontalCentered="1" verticalCentered="1"/>
  <pageMargins left="0.70866141732283472" right="0.70866141732283472" top="0.6692913385826772" bottom="0.35433070866141736" header="0.31496062992125984" footer="0.31496062992125984"/>
  <pageSetup paperSize="9" scale="88" orientation="landscape" r:id="rId1"/>
  <ignoredErrors>
    <ignoredError sqref="B14:B53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5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５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IF(J14+'４か月目'!M14&gt;L14,L14,J14+'４か月目'!M14)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G14+'４か月目'!P14</f>
        <v>0</v>
      </c>
      <c r="Q14" s="100">
        <f>+(Z14+'１か月目'!Z14+'２か月目'!Z14+'３か月目'!Z14+'４か月目'!Z14)-P14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4">
        <f>+(D14+'１か月目'!D14+'２か月目'!D14+'３か月目'!D14+'４か月目'!D14)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IF(J15+'４か月目'!M15&gt;L15,L15,J15+'４か月目'!M15)</f>
        <v>0</v>
      </c>
      <c r="N15" s="117" t="str">
        <f t="shared" si="0"/>
        <v/>
      </c>
      <c r="O15" s="181"/>
      <c r="P15" s="101">
        <f>G15+'４か月目'!P15</f>
        <v>0</v>
      </c>
      <c r="Q15" s="101">
        <f>+(Z15+'１か月目'!Z15+'２か月目'!Z15+'３か月目'!Z15+'４か月目'!Z15)-P15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4">
        <f>+(D15+'１か月目'!D15+'２か月目'!D15+'３か月目'!D15+'４か月目'!D15)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IF(J16+'４か月目'!M16&gt;L16,L16,J16+'４か月目'!M16)</f>
        <v>0</v>
      </c>
      <c r="N16" s="118" t="str">
        <f t="shared" si="0"/>
        <v/>
      </c>
      <c r="O16" s="180" t="str">
        <f t="shared" ref="O16" si="5">IF(AND(N16="",N17=""),"",IF(AND(N16&gt;=80,N17&gt;=80),"可","否"))</f>
        <v/>
      </c>
      <c r="P16" s="102">
        <f>G16+'４か月目'!P16</f>
        <v>0</v>
      </c>
      <c r="Q16" s="102">
        <f>+(Z16+'１か月目'!Z16+'２か月目'!Z16+'３か月目'!Z16+'４か月目'!Z16)-P16</f>
        <v>0</v>
      </c>
      <c r="R16" s="102">
        <f t="shared" ref="R16:R53" si="6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4">
        <f>+(D16+'１か月目'!D16+'２か月目'!D16+'３か月目'!D16+'４か月目'!D16)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IF(J17+'４か月目'!M17&gt;L17,L17,J17+'４か月目'!M17)</f>
        <v>0</v>
      </c>
      <c r="N17" s="117" t="str">
        <f t="shared" si="0"/>
        <v/>
      </c>
      <c r="O17" s="181"/>
      <c r="P17" s="101">
        <f>G17+'４か月目'!P17</f>
        <v>0</v>
      </c>
      <c r="Q17" s="101">
        <f>+(Z17+'１か月目'!Z17+'２か月目'!Z17+'３か月目'!Z17+'４か月目'!Z17)-P17</f>
        <v>0</v>
      </c>
      <c r="R17" s="101">
        <f t="shared" si="6"/>
        <v>0</v>
      </c>
      <c r="S17" s="114" t="str">
        <f t="shared" si="3"/>
        <v/>
      </c>
      <c r="T17" s="179"/>
      <c r="U17" s="186"/>
      <c r="V17" s="187"/>
      <c r="W17" s="4">
        <f>+(D17+'１か月目'!D17+'２か月目'!D17+'３か月目'!D17+'４か月目'!D17)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IF(J18+'４か月目'!M18&gt;L18,L18,J18+'４か月目'!M18)</f>
        <v>0</v>
      </c>
      <c r="N18" s="118" t="str">
        <f t="shared" si="0"/>
        <v/>
      </c>
      <c r="O18" s="180" t="str">
        <f t="shared" ref="O18" si="7">IF(AND(N18="",N19=""),"",IF(AND(N18&gt;=80,N19&gt;=80),"可","否"))</f>
        <v/>
      </c>
      <c r="P18" s="102">
        <f>G18+'４か月目'!P18</f>
        <v>0</v>
      </c>
      <c r="Q18" s="102">
        <f>+(Z18+'１か月目'!Z18+'２か月目'!Z18+'３か月目'!Z18+'４か月目'!Z18)-P18</f>
        <v>0</v>
      </c>
      <c r="R18" s="102">
        <f t="shared" si="6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4">
        <f>+(D18+'１か月目'!D18+'２か月目'!D18+'３か月目'!D18+'４か月目'!D18)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IF(J19+'４か月目'!M19&gt;L19,L19,J19+'４か月目'!M19)</f>
        <v>0</v>
      </c>
      <c r="N19" s="117" t="str">
        <f t="shared" si="0"/>
        <v/>
      </c>
      <c r="O19" s="181"/>
      <c r="P19" s="101">
        <f>G19+'４か月目'!P19</f>
        <v>0</v>
      </c>
      <c r="Q19" s="101">
        <f>+(Z19+'１か月目'!Z19+'２か月目'!Z19+'３か月目'!Z19+'４か月目'!Z19)-P19</f>
        <v>0</v>
      </c>
      <c r="R19" s="101">
        <f t="shared" si="6"/>
        <v>0</v>
      </c>
      <c r="S19" s="114" t="str">
        <f t="shared" si="3"/>
        <v/>
      </c>
      <c r="T19" s="179"/>
      <c r="U19" s="186"/>
      <c r="V19" s="187"/>
      <c r="W19" s="4">
        <f>+(D19+'１か月目'!D19+'２か月目'!D19+'３か月目'!D19+'４か月目'!D19)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IF(J20+'４か月目'!M20&gt;L20,L20,J20+'４か月目'!M20)</f>
        <v>0</v>
      </c>
      <c r="N20" s="118" t="str">
        <f t="shared" si="0"/>
        <v/>
      </c>
      <c r="O20" s="180" t="str">
        <f t="shared" ref="O20" si="8">IF(AND(N20="",N21=""),"",IF(AND(N20&gt;=80,N21&gt;=80),"可","否"))</f>
        <v/>
      </c>
      <c r="P20" s="102">
        <f>G20+'４か月目'!P20</f>
        <v>0</v>
      </c>
      <c r="Q20" s="102">
        <f>+(Z20+'１か月目'!Z20+'２か月目'!Z20+'３か月目'!Z20+'４か月目'!Z20)-P20</f>
        <v>0</v>
      </c>
      <c r="R20" s="102">
        <f t="shared" si="6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4">
        <f>+(D20+'１か月目'!D20+'２か月目'!D20+'３か月目'!D20+'４か月目'!D20)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IF(J21+'４か月目'!M21&gt;L21,L21,J21+'４か月目'!M21)</f>
        <v>0</v>
      </c>
      <c r="N21" s="117" t="str">
        <f t="shared" si="0"/>
        <v/>
      </c>
      <c r="O21" s="181"/>
      <c r="P21" s="101">
        <f>G21+'４か月目'!P21</f>
        <v>0</v>
      </c>
      <c r="Q21" s="101">
        <f>+(Z21+'１か月目'!Z21+'２か月目'!Z21+'３か月目'!Z21+'４か月目'!Z21)-P21</f>
        <v>0</v>
      </c>
      <c r="R21" s="101">
        <f t="shared" si="6"/>
        <v>0</v>
      </c>
      <c r="S21" s="114" t="str">
        <f t="shared" si="3"/>
        <v/>
      </c>
      <c r="T21" s="179"/>
      <c r="U21" s="186"/>
      <c r="V21" s="187"/>
      <c r="W21" s="4">
        <f>+(D21+'１か月目'!D21+'２か月目'!D21+'３か月目'!D21+'４か月目'!D21)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IF(J22+'４か月目'!M22&gt;L22,L22,J22+'４か月目'!M22)</f>
        <v>0</v>
      </c>
      <c r="N22" s="118" t="str">
        <f t="shared" si="0"/>
        <v/>
      </c>
      <c r="O22" s="180" t="str">
        <f t="shared" ref="O22" si="9">IF(AND(N22="",N23=""),"",IF(AND(N22&gt;=80,N23&gt;=80),"可","否"))</f>
        <v/>
      </c>
      <c r="P22" s="102">
        <f>G22+'４か月目'!P22</f>
        <v>0</v>
      </c>
      <c r="Q22" s="102">
        <f>+(Z22+'１か月目'!Z22+'２か月目'!Z22+'３か月目'!Z22+'４か月目'!Z22)-P22</f>
        <v>0</v>
      </c>
      <c r="R22" s="102">
        <f t="shared" si="6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4">
        <f>+(D22+'１か月目'!D22+'２か月目'!D22+'３か月目'!D22+'４か月目'!D22)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IF(J23+'４か月目'!M23&gt;L23,L23,J23+'４か月目'!M23)</f>
        <v>0</v>
      </c>
      <c r="N23" s="117" t="str">
        <f t="shared" si="0"/>
        <v/>
      </c>
      <c r="O23" s="181"/>
      <c r="P23" s="101">
        <f>G23+'４か月目'!P23</f>
        <v>0</v>
      </c>
      <c r="Q23" s="101">
        <f>+(Z23+'１か月目'!Z23+'２か月目'!Z23+'３か月目'!Z23+'４か月目'!Z23)-P23</f>
        <v>0</v>
      </c>
      <c r="R23" s="101">
        <f t="shared" si="6"/>
        <v>0</v>
      </c>
      <c r="S23" s="114" t="str">
        <f t="shared" si="3"/>
        <v/>
      </c>
      <c r="T23" s="179"/>
      <c r="U23" s="186"/>
      <c r="V23" s="187"/>
      <c r="W23" s="4">
        <f>+(D23+'１か月目'!D23+'２か月目'!D23+'３か月目'!D23+'４か月目'!D23)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IF(J24+'４か月目'!M24&gt;L24,L24,J24+'４か月目'!M24)</f>
        <v>0</v>
      </c>
      <c r="N24" s="118" t="str">
        <f t="shared" si="0"/>
        <v/>
      </c>
      <c r="O24" s="180" t="str">
        <f t="shared" ref="O24" si="10">IF(AND(N24="",N25=""),"",IF(AND(N24&gt;=80,N25&gt;=80),"可","否"))</f>
        <v/>
      </c>
      <c r="P24" s="102">
        <f>G24+'４か月目'!P24</f>
        <v>0</v>
      </c>
      <c r="Q24" s="102">
        <f>+(Z24+'１か月目'!Z24+'２か月目'!Z24+'３か月目'!Z24+'４か月目'!Z24)-P24</f>
        <v>0</v>
      </c>
      <c r="R24" s="102">
        <f t="shared" si="6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4">
        <f>+(D24+'１か月目'!D24+'２か月目'!D24+'３か月目'!D24+'４か月目'!D24)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IF(J25+'４か月目'!M25&gt;L25,L25,J25+'４か月目'!M25)</f>
        <v>0</v>
      </c>
      <c r="N25" s="117" t="str">
        <f t="shared" si="0"/>
        <v/>
      </c>
      <c r="O25" s="181"/>
      <c r="P25" s="101">
        <f>G25+'４か月目'!P25</f>
        <v>0</v>
      </c>
      <c r="Q25" s="101">
        <f>+(Z25+'１か月目'!Z25+'２か月目'!Z25+'３か月目'!Z25+'４か月目'!Z25)-P25</f>
        <v>0</v>
      </c>
      <c r="R25" s="101">
        <f t="shared" si="6"/>
        <v>0</v>
      </c>
      <c r="S25" s="114" t="str">
        <f t="shared" si="3"/>
        <v/>
      </c>
      <c r="T25" s="179"/>
      <c r="U25" s="186"/>
      <c r="V25" s="187"/>
      <c r="W25" s="4">
        <f>+(D25+'１か月目'!D25+'２か月目'!D25+'３か月目'!D25+'４か月目'!D25)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IF(J26+'４か月目'!M26&gt;L26,L26,J26+'４か月目'!M26)</f>
        <v>0</v>
      </c>
      <c r="N26" s="118" t="str">
        <f t="shared" si="0"/>
        <v/>
      </c>
      <c r="O26" s="180" t="str">
        <f t="shared" ref="O26" si="11">IF(AND(N26="",N27=""),"",IF(AND(N26&gt;=80,N27&gt;=80),"可","否"))</f>
        <v/>
      </c>
      <c r="P26" s="102">
        <f>G26+'４か月目'!P26</f>
        <v>0</v>
      </c>
      <c r="Q26" s="102">
        <f>+(Z26+'１か月目'!Z26+'２か月目'!Z26+'３か月目'!Z26+'４か月目'!Z26)-P26</f>
        <v>0</v>
      </c>
      <c r="R26" s="102">
        <f t="shared" si="6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4">
        <f>+(D26+'１か月目'!D26+'２か月目'!D26+'３か月目'!D26+'４か月目'!D26)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IF(J27+'４か月目'!M27&gt;L27,L27,J27+'４か月目'!M27)</f>
        <v>0</v>
      </c>
      <c r="N27" s="117" t="str">
        <f t="shared" si="0"/>
        <v/>
      </c>
      <c r="O27" s="181"/>
      <c r="P27" s="101">
        <f>G27+'４か月目'!P27</f>
        <v>0</v>
      </c>
      <c r="Q27" s="101">
        <f>+(Z27+'１か月目'!Z27+'２か月目'!Z27+'３か月目'!Z27+'４か月目'!Z27)-P27</f>
        <v>0</v>
      </c>
      <c r="R27" s="101">
        <f t="shared" si="6"/>
        <v>0</v>
      </c>
      <c r="S27" s="114" t="str">
        <f t="shared" si="3"/>
        <v/>
      </c>
      <c r="T27" s="179"/>
      <c r="U27" s="186"/>
      <c r="V27" s="187"/>
      <c r="W27" s="4">
        <f>+(D27+'１か月目'!D27+'２か月目'!D27+'３か月目'!D27+'４か月目'!D27)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IF(J28+'４か月目'!M28&gt;L28,L28,J28+'４か月目'!M28)</f>
        <v>0</v>
      </c>
      <c r="N28" s="118" t="str">
        <f t="shared" si="0"/>
        <v/>
      </c>
      <c r="O28" s="180" t="str">
        <f t="shared" ref="O28" si="12">IF(AND(N28="",N29=""),"",IF(AND(N28&gt;=80,N29&gt;=80),"可","否"))</f>
        <v/>
      </c>
      <c r="P28" s="102">
        <f>G28+'４か月目'!P28</f>
        <v>0</v>
      </c>
      <c r="Q28" s="102">
        <f>+(Z28+'１か月目'!Z28+'２か月目'!Z28+'３か月目'!Z28+'４か月目'!Z28)-P28</f>
        <v>0</v>
      </c>
      <c r="R28" s="102">
        <f t="shared" si="6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4">
        <f>+(D28+'１か月目'!D28+'２か月目'!D28+'３か月目'!D28+'４か月目'!D28)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IF(J29+'４か月目'!M29&gt;L29,L29,J29+'４か月目'!M29)</f>
        <v>0</v>
      </c>
      <c r="N29" s="117" t="str">
        <f t="shared" si="0"/>
        <v/>
      </c>
      <c r="O29" s="181"/>
      <c r="P29" s="101">
        <f>G29+'４か月目'!P29</f>
        <v>0</v>
      </c>
      <c r="Q29" s="101">
        <f>+(Z29+'１か月目'!Z29+'２か月目'!Z29+'３か月目'!Z29+'４か月目'!Z29)-P29</f>
        <v>0</v>
      </c>
      <c r="R29" s="101">
        <f t="shared" si="6"/>
        <v>0</v>
      </c>
      <c r="S29" s="114" t="str">
        <f t="shared" si="3"/>
        <v/>
      </c>
      <c r="T29" s="179"/>
      <c r="U29" s="186"/>
      <c r="V29" s="187"/>
      <c r="W29" s="4">
        <f>+(D29+'１か月目'!D29+'２か月目'!D29+'３か月目'!D29+'４か月目'!D29)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IF(J30+'４か月目'!M30&gt;L30,L30,J30+'４か月目'!M30)</f>
        <v>0</v>
      </c>
      <c r="N30" s="118" t="str">
        <f t="shared" si="0"/>
        <v/>
      </c>
      <c r="O30" s="180" t="str">
        <f t="shared" ref="O30" si="13">IF(AND(N30="",N31=""),"",IF(AND(N30&gt;=80,N31&gt;=80),"可","否"))</f>
        <v/>
      </c>
      <c r="P30" s="102">
        <f>G30+'４か月目'!P30</f>
        <v>0</v>
      </c>
      <c r="Q30" s="102">
        <f>+(Z30+'１か月目'!Z30+'２か月目'!Z30+'３か月目'!Z30+'４か月目'!Z30)-P30</f>
        <v>0</v>
      </c>
      <c r="R30" s="102">
        <f t="shared" si="6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4">
        <f>+(D30+'１か月目'!D30+'２か月目'!D30+'３か月目'!D30+'４か月目'!D30)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IF(J31+'４か月目'!M31&gt;L31,L31,J31+'４か月目'!M31)</f>
        <v>0</v>
      </c>
      <c r="N31" s="117" t="str">
        <f t="shared" si="0"/>
        <v/>
      </c>
      <c r="O31" s="181"/>
      <c r="P31" s="101">
        <f>G31+'４か月目'!P31</f>
        <v>0</v>
      </c>
      <c r="Q31" s="101">
        <f>+(Z31+'１か月目'!Z31+'２か月目'!Z31+'３か月目'!Z31+'４か月目'!Z31)-P31</f>
        <v>0</v>
      </c>
      <c r="R31" s="101">
        <f t="shared" si="6"/>
        <v>0</v>
      </c>
      <c r="S31" s="114" t="str">
        <f t="shared" si="3"/>
        <v/>
      </c>
      <c r="T31" s="179"/>
      <c r="U31" s="186"/>
      <c r="V31" s="187"/>
      <c r="W31" s="4">
        <f>+(D31+'１か月目'!D31+'２か月目'!D31+'３か月目'!D31+'４か月目'!D31)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IF(J32+'４か月目'!M32&gt;L32,L32,J32+'４か月目'!M32)</f>
        <v>0</v>
      </c>
      <c r="N32" s="118" t="str">
        <f t="shared" si="0"/>
        <v/>
      </c>
      <c r="O32" s="180" t="str">
        <f t="shared" ref="O32" si="14">IF(AND(N32="",N33=""),"",IF(AND(N32&gt;=80,N33&gt;=80),"可","否"))</f>
        <v/>
      </c>
      <c r="P32" s="102">
        <f>G32+'４か月目'!P32</f>
        <v>0</v>
      </c>
      <c r="Q32" s="102">
        <f>+(Z32+'１か月目'!Z32+'２か月目'!Z32+'３か月目'!Z32+'４か月目'!Z32)-P32</f>
        <v>0</v>
      </c>
      <c r="R32" s="102">
        <f t="shared" si="6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4">
        <f>+(D32+'１か月目'!D32+'２か月目'!D32+'３か月目'!D32+'４か月目'!D32)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IF(J33+'４か月目'!M33&gt;L33,L33,J33+'４か月目'!M33)</f>
        <v>0</v>
      </c>
      <c r="N33" s="117" t="str">
        <f t="shared" si="0"/>
        <v/>
      </c>
      <c r="O33" s="181"/>
      <c r="P33" s="101">
        <f>G33+'４か月目'!P33</f>
        <v>0</v>
      </c>
      <c r="Q33" s="101">
        <f>+(Z33+'１か月目'!Z33+'２か月目'!Z33+'３か月目'!Z33+'４か月目'!Z33)-P33</f>
        <v>0</v>
      </c>
      <c r="R33" s="101">
        <f t="shared" si="6"/>
        <v>0</v>
      </c>
      <c r="S33" s="114" t="str">
        <f t="shared" si="3"/>
        <v/>
      </c>
      <c r="T33" s="179"/>
      <c r="U33" s="186"/>
      <c r="V33" s="187"/>
      <c r="W33" s="4">
        <f>+(D33+'１か月目'!D33+'２か月目'!D33+'３か月目'!D33+'４か月目'!D33)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IF(J34+'４か月目'!M34&gt;L34,L34,J34+'４か月目'!M34)</f>
        <v>0</v>
      </c>
      <c r="N34" s="118" t="str">
        <f t="shared" si="0"/>
        <v/>
      </c>
      <c r="O34" s="180" t="str">
        <f t="shared" ref="O34" si="15">IF(AND(N34="",N35=""),"",IF(AND(N34&gt;=80,N35&gt;=80),"可","否"))</f>
        <v/>
      </c>
      <c r="P34" s="102">
        <f>G34+'４か月目'!P34</f>
        <v>0</v>
      </c>
      <c r="Q34" s="102">
        <f>+(Z34+'１か月目'!Z34+'２か月目'!Z34+'３か月目'!Z34+'４か月目'!Z34)-P34</f>
        <v>0</v>
      </c>
      <c r="R34" s="102">
        <f t="shared" si="6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4">
        <f>+(D34+'１か月目'!D34+'２か月目'!D34+'３か月目'!D34+'４か月目'!D34)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IF(J35+'４か月目'!M35&gt;L35,L35,J35+'４か月目'!M35)</f>
        <v>0</v>
      </c>
      <c r="N35" s="117" t="str">
        <f t="shared" si="0"/>
        <v/>
      </c>
      <c r="O35" s="181"/>
      <c r="P35" s="101">
        <f>G35+'４か月目'!P35</f>
        <v>0</v>
      </c>
      <c r="Q35" s="101">
        <f>+(Z35+'１か月目'!Z35+'２か月目'!Z35+'３か月目'!Z35+'４か月目'!Z35)-P35</f>
        <v>0</v>
      </c>
      <c r="R35" s="101">
        <f t="shared" si="6"/>
        <v>0</v>
      </c>
      <c r="S35" s="114" t="str">
        <f t="shared" si="3"/>
        <v/>
      </c>
      <c r="T35" s="179"/>
      <c r="U35" s="186"/>
      <c r="V35" s="187"/>
      <c r="W35" s="4">
        <f>+(D35+'１か月目'!D35+'２か月目'!D35+'３か月目'!D35+'４か月目'!D35)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IF(J36+'４か月目'!M36&gt;L36,L36,J36+'４か月目'!M36)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G36+'４か月目'!P36</f>
        <v>0</v>
      </c>
      <c r="Q36" s="102">
        <f>+(Z36+'１か月目'!Z36+'２か月目'!Z36+'３か月目'!Z36+'４か月目'!Z36)-P36</f>
        <v>0</v>
      </c>
      <c r="R36" s="102">
        <f t="shared" si="6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4">
        <f>+(D36+'１か月目'!D36+'２か月目'!D36+'３か月目'!D36+'４か月目'!D36)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IF(J37+'４か月目'!M37&gt;L37,L37,J37+'４か月目'!M37)</f>
        <v>0</v>
      </c>
      <c r="N37" s="117" t="str">
        <f t="shared" si="0"/>
        <v/>
      </c>
      <c r="O37" s="181"/>
      <c r="P37" s="101">
        <f>G37+'４か月目'!P37</f>
        <v>0</v>
      </c>
      <c r="Q37" s="101">
        <f>+(Z37+'１か月目'!Z37+'２か月目'!Z37+'３か月目'!Z37+'４か月目'!Z37)-P37</f>
        <v>0</v>
      </c>
      <c r="R37" s="101">
        <f t="shared" si="6"/>
        <v>0</v>
      </c>
      <c r="S37" s="114" t="str">
        <f t="shared" si="3"/>
        <v/>
      </c>
      <c r="T37" s="179"/>
      <c r="U37" s="186"/>
      <c r="V37" s="187"/>
      <c r="W37" s="4">
        <f>+(D37+'１か月目'!D37+'２か月目'!D37+'３か月目'!D37+'４か月目'!D37)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IF(J38+'４か月目'!M38&gt;L38,L38,J38+'４か月目'!M38)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G38+'４か月目'!P38</f>
        <v>0</v>
      </c>
      <c r="Q38" s="102">
        <f>+(Z38+'１か月目'!Z38+'２か月目'!Z38+'３か月目'!Z38+'４か月目'!Z38)-P38</f>
        <v>0</v>
      </c>
      <c r="R38" s="102">
        <f t="shared" si="6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4">
        <f>+(D38+'１か月目'!D38+'２か月目'!D38+'３か月目'!D38+'４か月目'!D38)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IF(J39+'４か月目'!M39&gt;L39,L39,J39+'４か月目'!M39)</f>
        <v>0</v>
      </c>
      <c r="N39" s="117" t="str">
        <f t="shared" si="0"/>
        <v/>
      </c>
      <c r="O39" s="181"/>
      <c r="P39" s="101">
        <f>G39+'４か月目'!P39</f>
        <v>0</v>
      </c>
      <c r="Q39" s="101">
        <f>+(Z39+'１か月目'!Z39+'２か月目'!Z39+'３か月目'!Z39+'４か月目'!Z39)-P39</f>
        <v>0</v>
      </c>
      <c r="R39" s="101">
        <f t="shared" si="6"/>
        <v>0</v>
      </c>
      <c r="S39" s="114" t="str">
        <f t="shared" si="3"/>
        <v/>
      </c>
      <c r="T39" s="179"/>
      <c r="U39" s="186"/>
      <c r="V39" s="187"/>
      <c r="W39" s="4">
        <f>+(D39+'１か月目'!D39+'２か月目'!D39+'３か月目'!D39+'４か月目'!D39)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IF(J40+'４か月目'!M40&gt;L40,L40,J40+'４か月目'!M40)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G40+'４か月目'!P40</f>
        <v>0</v>
      </c>
      <c r="Q40" s="102">
        <f>+(Z40+'１か月目'!Z40+'２か月目'!Z40+'３か月目'!Z40+'４か月目'!Z40)-P40</f>
        <v>0</v>
      </c>
      <c r="R40" s="102">
        <f t="shared" si="6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4">
        <f>+(D40+'１か月目'!D40+'２か月目'!D40+'３か月目'!D40+'４か月目'!D40)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IF(J41+'４か月目'!M41&gt;L41,L41,J41+'４か月目'!M41)</f>
        <v>0</v>
      </c>
      <c r="N41" s="117" t="str">
        <f t="shared" si="0"/>
        <v/>
      </c>
      <c r="O41" s="181"/>
      <c r="P41" s="101">
        <f>G41+'４か月目'!P41</f>
        <v>0</v>
      </c>
      <c r="Q41" s="101">
        <f>+(Z41+'１か月目'!Z41+'２か月目'!Z41+'３か月目'!Z41+'４か月目'!Z41)-P41</f>
        <v>0</v>
      </c>
      <c r="R41" s="101">
        <f t="shared" si="6"/>
        <v>0</v>
      </c>
      <c r="S41" s="114" t="str">
        <f t="shared" si="3"/>
        <v/>
      </c>
      <c r="T41" s="179"/>
      <c r="U41" s="186"/>
      <c r="V41" s="187"/>
      <c r="W41" s="4">
        <f>+(D41+'１か月目'!D41+'２か月目'!D41+'３か月目'!D41+'４か月目'!D41)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IF(J42+'４か月目'!M42&gt;L42,L42,J42+'４か月目'!M42)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G42+'４か月目'!P42</f>
        <v>0</v>
      </c>
      <c r="Q42" s="102">
        <f>+(Z42+'１か月目'!Z42+'２か月目'!Z42+'３か月目'!Z42+'４か月目'!Z42)-P42</f>
        <v>0</v>
      </c>
      <c r="R42" s="102">
        <f t="shared" si="6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4">
        <f>+(D42+'１か月目'!D42+'２か月目'!D42+'３か月目'!D42+'４か月目'!D42)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IF(J43+'４か月目'!M43&gt;L43,L43,J43+'４か月目'!M43)</f>
        <v>0</v>
      </c>
      <c r="N43" s="117" t="str">
        <f t="shared" si="0"/>
        <v/>
      </c>
      <c r="O43" s="181"/>
      <c r="P43" s="101">
        <f>G43+'４か月目'!P43</f>
        <v>0</v>
      </c>
      <c r="Q43" s="101">
        <f>+(Z43+'１か月目'!Z43+'２か月目'!Z43+'３か月目'!Z43+'４か月目'!Z43)-P43</f>
        <v>0</v>
      </c>
      <c r="R43" s="101">
        <f t="shared" si="6"/>
        <v>0</v>
      </c>
      <c r="S43" s="114" t="str">
        <f t="shared" si="3"/>
        <v/>
      </c>
      <c r="T43" s="179"/>
      <c r="U43" s="186"/>
      <c r="V43" s="187"/>
      <c r="W43" s="4">
        <f>+(D43+'１か月目'!D43+'２か月目'!D43+'３か月目'!D43+'４か月目'!D43)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IF(J44+'４か月目'!M44&gt;L44,L44,J44+'４か月目'!M44)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G44+'４か月目'!P44</f>
        <v>0</v>
      </c>
      <c r="Q44" s="102">
        <f>+(Z44+'１か月目'!Z44+'２か月目'!Z44+'３か月目'!Z44+'４か月目'!Z44)-P44</f>
        <v>0</v>
      </c>
      <c r="R44" s="102">
        <f t="shared" si="6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4">
        <f>+(D44+'１か月目'!D44+'２か月目'!D44+'３か月目'!D44+'４か月目'!D44)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IF(J45+'４か月目'!M45&gt;L45,L45,J45+'４か月目'!M45)</f>
        <v>0</v>
      </c>
      <c r="N45" s="117" t="str">
        <f t="shared" si="0"/>
        <v/>
      </c>
      <c r="O45" s="181"/>
      <c r="P45" s="101">
        <f>G45+'４か月目'!P45</f>
        <v>0</v>
      </c>
      <c r="Q45" s="101">
        <f>+(Z45+'１か月目'!Z45+'２か月目'!Z45+'３か月目'!Z45+'４か月目'!Z45)-P45</f>
        <v>0</v>
      </c>
      <c r="R45" s="101">
        <f t="shared" si="6"/>
        <v>0</v>
      </c>
      <c r="S45" s="114" t="str">
        <f t="shared" si="3"/>
        <v/>
      </c>
      <c r="T45" s="179"/>
      <c r="U45" s="186"/>
      <c r="V45" s="187"/>
      <c r="W45" s="4">
        <f>+(D45+'１か月目'!D45+'２か月目'!D45+'３か月目'!D45+'４か月目'!D45)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IF(J46+'４か月目'!M46&gt;L46,L46,J46+'４か月目'!M46)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G46+'４か月目'!P46</f>
        <v>0</v>
      </c>
      <c r="Q46" s="102">
        <f>+(Z46+'１か月目'!Z46+'２か月目'!Z46+'３か月目'!Z46+'４か月目'!Z46)-P46</f>
        <v>0</v>
      </c>
      <c r="R46" s="102">
        <f t="shared" si="6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4">
        <f>+(D46+'１か月目'!D46+'２か月目'!D46+'３か月目'!D46+'４か月目'!D46)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IF(J47+'４か月目'!M47&gt;L47,L47,J47+'４か月目'!M47)</f>
        <v>0</v>
      </c>
      <c r="N47" s="117" t="str">
        <f t="shared" si="0"/>
        <v/>
      </c>
      <c r="O47" s="181"/>
      <c r="P47" s="101">
        <f>G47+'４か月目'!P47</f>
        <v>0</v>
      </c>
      <c r="Q47" s="101">
        <f>+(Z47+'１か月目'!Z47+'２か月目'!Z47+'３か月目'!Z47+'４か月目'!Z47)-P47</f>
        <v>0</v>
      </c>
      <c r="R47" s="101">
        <f t="shared" si="6"/>
        <v>0</v>
      </c>
      <c r="S47" s="114" t="str">
        <f t="shared" si="3"/>
        <v/>
      </c>
      <c r="T47" s="179"/>
      <c r="U47" s="186"/>
      <c r="V47" s="187"/>
      <c r="W47" s="4">
        <f>+(D47+'１か月目'!D47+'２か月目'!D47+'３か月目'!D47+'４か月目'!D47)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IF(J48+'４か月目'!M48&gt;L48,L48,J48+'４か月目'!M48)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G48+'４か月目'!P48</f>
        <v>0</v>
      </c>
      <c r="Q48" s="102">
        <f>+(Z48+'１か月目'!Z48+'２か月目'!Z48+'３か月目'!Z48+'４か月目'!Z48)-P48</f>
        <v>0</v>
      </c>
      <c r="R48" s="102">
        <f t="shared" si="6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4">
        <f>+(D48+'１か月目'!D48+'２か月目'!D48+'３か月目'!D48+'４か月目'!D48)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IF(J49+'４か月目'!M49&gt;L49,L49,J49+'４か月目'!M49)</f>
        <v>0</v>
      </c>
      <c r="N49" s="117" t="str">
        <f t="shared" si="0"/>
        <v/>
      </c>
      <c r="O49" s="181"/>
      <c r="P49" s="101">
        <f>G49+'４か月目'!P49</f>
        <v>0</v>
      </c>
      <c r="Q49" s="101">
        <f>+(Z49+'１か月目'!Z49+'２か月目'!Z49+'３か月目'!Z49+'４か月目'!Z49)-P49</f>
        <v>0</v>
      </c>
      <c r="R49" s="101">
        <f t="shared" si="6"/>
        <v>0</v>
      </c>
      <c r="S49" s="114" t="str">
        <f t="shared" si="3"/>
        <v/>
      </c>
      <c r="T49" s="179"/>
      <c r="U49" s="186"/>
      <c r="V49" s="187"/>
      <c r="W49" s="4">
        <f>+(D49+'１か月目'!D49+'２か月目'!D49+'３か月目'!D49+'４か月目'!D49)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IF(J50+'４か月目'!M50&gt;L50,L50,J50+'４か月目'!M50)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G50+'４か月目'!P50</f>
        <v>0</v>
      </c>
      <c r="Q50" s="102">
        <f>+(Z50+'１か月目'!Z50+'２か月目'!Z50+'３か月目'!Z50+'４か月目'!Z50)-P50</f>
        <v>0</v>
      </c>
      <c r="R50" s="102">
        <f t="shared" si="6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4">
        <f>+(D50+'１か月目'!D50+'２か月目'!D50+'３か月目'!D50+'４か月目'!D50)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IF(J51+'４か月目'!M51&gt;L51,L51,J51+'４か月目'!M51)</f>
        <v>0</v>
      </c>
      <c r="N51" s="117" t="str">
        <f t="shared" si="0"/>
        <v/>
      </c>
      <c r="O51" s="181"/>
      <c r="P51" s="101">
        <f>G51+'４か月目'!P51</f>
        <v>0</v>
      </c>
      <c r="Q51" s="101">
        <f>+(Z51+'１か月目'!Z51+'２か月目'!Z51+'３か月目'!Z51+'４か月目'!Z51)-P51</f>
        <v>0</v>
      </c>
      <c r="R51" s="101">
        <f t="shared" si="6"/>
        <v>0</v>
      </c>
      <c r="S51" s="114" t="str">
        <f t="shared" si="3"/>
        <v/>
      </c>
      <c r="T51" s="179"/>
      <c r="U51" s="186"/>
      <c r="V51" s="187"/>
      <c r="W51" s="4">
        <f>+(D51+'１か月目'!D51+'２か月目'!D51+'３か月目'!D51+'４か月目'!D51)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IF(J52+'４か月目'!M52&gt;L52,L52,J52+'４か月目'!M52)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G52+'４か月目'!P52</f>
        <v>0</v>
      </c>
      <c r="Q52" s="102">
        <f>+(Z52+'１か月目'!Z52+'２か月目'!Z52+'３か月目'!Z52+'４か月目'!Z52)-P52</f>
        <v>0</v>
      </c>
      <c r="R52" s="102">
        <f t="shared" si="6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4">
        <f>+(D52+'１か月目'!D52+'２か月目'!D52+'３か月目'!D52+'４か月目'!D52)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IF(J53+'４か月目'!M53&gt;L53,L53,J53+'４か月目'!M53)</f>
        <v>0</v>
      </c>
      <c r="N53" s="117" t="str">
        <f t="shared" si="0"/>
        <v/>
      </c>
      <c r="O53" s="181"/>
      <c r="P53" s="101">
        <f>G53+'４か月目'!P53</f>
        <v>0</v>
      </c>
      <c r="Q53" s="101">
        <f>+(Z53+'１か月目'!Z53+'２か月目'!Z53+'３か月目'!Z53+'４か月目'!Z53)-P53</f>
        <v>0</v>
      </c>
      <c r="R53" s="101">
        <f t="shared" si="6"/>
        <v>0</v>
      </c>
      <c r="S53" s="114" t="str">
        <f t="shared" si="3"/>
        <v/>
      </c>
      <c r="T53" s="179"/>
      <c r="U53" s="186"/>
      <c r="V53" s="187"/>
      <c r="W53" s="4">
        <f>+(D53+'１か月目'!D53+'２か月目'!D53+'３か月目'!D53+'４か月目'!D53)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9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3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3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7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52:V53"/>
    <mergeCell ref="U34:V35"/>
    <mergeCell ref="U36:V37"/>
    <mergeCell ref="U38:V39"/>
    <mergeCell ref="U40:V41"/>
    <mergeCell ref="U42:V43"/>
    <mergeCell ref="U44:V45"/>
    <mergeCell ref="U46:V47"/>
    <mergeCell ref="U48:V49"/>
    <mergeCell ref="U50:V51"/>
    <mergeCell ref="A10:A13"/>
    <mergeCell ref="B10:B13"/>
    <mergeCell ref="C10:C13"/>
    <mergeCell ref="L11:O11"/>
    <mergeCell ref="T36:T37"/>
    <mergeCell ref="T38:T39"/>
    <mergeCell ref="T40:T41"/>
    <mergeCell ref="T42:T43"/>
    <mergeCell ref="B38:B39"/>
    <mergeCell ref="A40:A41"/>
    <mergeCell ref="B40:B41"/>
    <mergeCell ref="A34:A35"/>
    <mergeCell ref="A42:A43"/>
    <mergeCell ref="B42:B43"/>
    <mergeCell ref="A38:A39"/>
    <mergeCell ref="A36:A37"/>
    <mergeCell ref="B36:B37"/>
    <mergeCell ref="B22:B23"/>
    <mergeCell ref="A20:A21"/>
    <mergeCell ref="B20:B21"/>
    <mergeCell ref="A18:A19"/>
    <mergeCell ref="B18:B19"/>
    <mergeCell ref="A28:A29"/>
    <mergeCell ref="B28:B29"/>
    <mergeCell ref="A14:A15"/>
    <mergeCell ref="B14:B15"/>
    <mergeCell ref="O14:O15"/>
    <mergeCell ref="A16:A17"/>
    <mergeCell ref="B16:B17"/>
    <mergeCell ref="A22:A23"/>
    <mergeCell ref="A26:A27"/>
    <mergeCell ref="B26:B27"/>
    <mergeCell ref="A24:A25"/>
    <mergeCell ref="B24:B25"/>
    <mergeCell ref="U32:V33"/>
    <mergeCell ref="T18:T19"/>
    <mergeCell ref="T20:T21"/>
    <mergeCell ref="T22:T23"/>
    <mergeCell ref="T24:T25"/>
    <mergeCell ref="T26:T27"/>
    <mergeCell ref="T28:T29"/>
    <mergeCell ref="T30:T31"/>
    <mergeCell ref="T32:T33"/>
    <mergeCell ref="A30:A31"/>
    <mergeCell ref="B30:B31"/>
    <mergeCell ref="A32:A33"/>
    <mergeCell ref="B32:B33"/>
    <mergeCell ref="T52:T53"/>
    <mergeCell ref="A46:A47"/>
    <mergeCell ref="B46:B47"/>
    <mergeCell ref="A52:A53"/>
    <mergeCell ref="B52:B53"/>
    <mergeCell ref="O52:O53"/>
    <mergeCell ref="O46:O47"/>
    <mergeCell ref="O48:O49"/>
    <mergeCell ref="O50:O51"/>
    <mergeCell ref="T46:T47"/>
    <mergeCell ref="A50:A51"/>
    <mergeCell ref="B50:B51"/>
    <mergeCell ref="A48:A49"/>
    <mergeCell ref="B48:B49"/>
    <mergeCell ref="A44:A45"/>
    <mergeCell ref="B44:B45"/>
    <mergeCell ref="T48:T49"/>
    <mergeCell ref="T50:T51"/>
    <mergeCell ref="T44:T45"/>
    <mergeCell ref="B34:B35"/>
    <mergeCell ref="T5:V5"/>
    <mergeCell ref="S12:T12"/>
    <mergeCell ref="L10:T10"/>
    <mergeCell ref="T8:U8"/>
    <mergeCell ref="U14:V15"/>
    <mergeCell ref="U16:V17"/>
    <mergeCell ref="P11:T11"/>
    <mergeCell ref="R5:S5"/>
    <mergeCell ref="R6:S6"/>
    <mergeCell ref="U10:V10"/>
    <mergeCell ref="U11:V13"/>
    <mergeCell ref="T14:T15"/>
    <mergeCell ref="T16:T17"/>
    <mergeCell ref="O16:O17"/>
    <mergeCell ref="U20:V21"/>
    <mergeCell ref="U22:V23"/>
    <mergeCell ref="U24:V25"/>
    <mergeCell ref="U26:V27"/>
    <mergeCell ref="U28:V29"/>
    <mergeCell ref="U30:V31"/>
    <mergeCell ref="W10:W13"/>
    <mergeCell ref="D10:K10"/>
    <mergeCell ref="E11:K11"/>
    <mergeCell ref="T1:V1"/>
    <mergeCell ref="H59:I60"/>
    <mergeCell ref="T6:V6"/>
    <mergeCell ref="C5:I5"/>
    <mergeCell ref="C6:E6"/>
    <mergeCell ref="G6:I6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A2:V3"/>
    <mergeCell ref="U18:V19"/>
    <mergeCell ref="R8:S8"/>
    <mergeCell ref="T34:T35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8EAFEB58-2877-44ED-929A-7682BCD7BB4B}">
      <formula1>0</formula1>
    </dataValidation>
    <dataValidation imeMode="halfKatakana" allowBlank="1" showInputMessage="1" showErrorMessage="1" sqref="U8" xr:uid="{1E09AFD6-36B7-44B0-8D49-B282C9EA8B1C}"/>
  </dataValidations>
  <printOptions horizontalCentered="1" verticalCentered="1"/>
  <pageMargins left="0.70866141732283472" right="0.70866141732283472" top="0.6692913385826772" bottom="0.35433070866141736" header="0.31496062992125984" footer="0.31496062992125984"/>
  <pageSetup paperSize="9" scale="88" orientation="landscape" r:id="rId1"/>
  <ignoredErrors>
    <ignoredError sqref="B14:B5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  <pageSetUpPr fitToPage="1"/>
  </sheetPr>
  <dimension ref="A1:Z61"/>
  <sheetViews>
    <sheetView view="pageBreakPreview" zoomScale="141" zoomScaleNormal="100" zoomScaleSheetLayoutView="141" zoomScalePageLayoutView="115" workbookViewId="0">
      <selection activeCell="D14" sqref="D14"/>
    </sheetView>
  </sheetViews>
  <sheetFormatPr defaultColWidth="9" defaultRowHeight="12.75" x14ac:dyDescent="0.25"/>
  <cols>
    <col min="1" max="1" width="3.1328125" style="4" customWidth="1"/>
    <col min="2" max="2" width="10.33203125" style="4" bestFit="1" customWidth="1"/>
    <col min="3" max="3" width="4.6640625" style="4" customWidth="1"/>
    <col min="4" max="4" width="5.796875" style="4" customWidth="1"/>
    <col min="5" max="9" width="6.1328125" style="4" customWidth="1"/>
    <col min="10" max="10" width="6.33203125" style="4" customWidth="1"/>
    <col min="11" max="11" width="7.1328125" style="4" customWidth="1"/>
    <col min="12" max="12" width="7.33203125" style="4" bestFit="1" customWidth="1"/>
    <col min="13" max="13" width="7" style="4" bestFit="1" customWidth="1"/>
    <col min="14" max="14" width="10.1328125" style="4" bestFit="1" customWidth="1"/>
    <col min="15" max="15" width="6.1328125" style="4" customWidth="1"/>
    <col min="16" max="17" width="6.46484375" style="4" customWidth="1"/>
    <col min="18" max="19" width="7.1328125" style="4" customWidth="1"/>
    <col min="20" max="21" width="9" style="4" customWidth="1"/>
    <col min="22" max="22" width="8.1328125" style="4" customWidth="1"/>
    <col min="23" max="23" width="9" style="4"/>
    <col min="24" max="24" width="9" style="4" hidden="1" customWidth="1"/>
    <col min="25" max="25" width="58.46484375" style="4" hidden="1" customWidth="1"/>
    <col min="26" max="26" width="0" style="4" hidden="1" customWidth="1"/>
    <col min="27" max="16384" width="9" style="4"/>
  </cols>
  <sheetData>
    <row r="1" spans="1:26" x14ac:dyDescent="0.25">
      <c r="T1" s="177" t="s">
        <v>69</v>
      </c>
      <c r="U1" s="177"/>
      <c r="V1" s="177"/>
    </row>
    <row r="2" spans="1:26" ht="11.25" customHeight="1" x14ac:dyDescent="0.25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87"/>
      <c r="X2" s="47" t="str">
        <f ca="1">ASC(LEFT(MID(CELL("filename",A2),FIND("]",CELL("filename",A2))+1,255),1))</f>
        <v>6</v>
      </c>
      <c r="Y2" s="4" t="s">
        <v>50</v>
      </c>
    </row>
    <row r="3" spans="1:26" ht="11.2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87"/>
      <c r="Y3" s="4" t="s">
        <v>53</v>
      </c>
    </row>
    <row r="4" spans="1:26" ht="2" customHeight="1" x14ac:dyDescent="0.25">
      <c r="M4" s="5"/>
      <c r="Q4" s="5"/>
    </row>
    <row r="5" spans="1:26" ht="11.25" customHeight="1" x14ac:dyDescent="0.25">
      <c r="B5" s="6" t="s">
        <v>14</v>
      </c>
      <c r="C5" s="215" t="str">
        <f>IF('１か月目'!C5:I5="","",'１か月目'!C5:I5)</f>
        <v/>
      </c>
      <c r="D5" s="216"/>
      <c r="E5" s="216"/>
      <c r="F5" s="216"/>
      <c r="G5" s="216"/>
      <c r="H5" s="216"/>
      <c r="I5" s="217"/>
      <c r="J5" s="7"/>
      <c r="M5" s="8"/>
      <c r="N5" s="8"/>
      <c r="O5" s="8"/>
      <c r="P5" s="8"/>
      <c r="Q5" s="8"/>
      <c r="R5" s="130" t="s">
        <v>26</v>
      </c>
      <c r="S5" s="130"/>
      <c r="T5" s="215" t="str">
        <f>IF('１か月目'!T5:V5="","",'１か月目'!T5:V5)</f>
        <v/>
      </c>
      <c r="U5" s="216"/>
      <c r="V5" s="217"/>
    </row>
    <row r="6" spans="1:26" ht="11.25" customHeight="1" x14ac:dyDescent="0.25">
      <c r="B6" s="6" t="s">
        <v>13</v>
      </c>
      <c r="C6" s="218">
        <f>'１か月目'!C6:E6</f>
        <v>0</v>
      </c>
      <c r="D6" s="219"/>
      <c r="E6" s="219"/>
      <c r="F6" s="60" t="s">
        <v>3</v>
      </c>
      <c r="G6" s="219">
        <f>'１か月目'!G6:I6</f>
        <v>0</v>
      </c>
      <c r="H6" s="219"/>
      <c r="I6" s="220"/>
      <c r="M6" s="9"/>
      <c r="N6" s="9"/>
      <c r="O6" s="9"/>
      <c r="P6" s="9"/>
      <c r="Q6" s="9"/>
      <c r="R6" s="134" t="s">
        <v>27</v>
      </c>
      <c r="S6" s="134"/>
      <c r="T6" s="191"/>
      <c r="U6" s="192"/>
      <c r="V6" s="193"/>
    </row>
    <row r="7" spans="1:26" ht="11.25" customHeight="1" x14ac:dyDescent="0.25">
      <c r="B7" s="6" t="s">
        <v>16</v>
      </c>
      <c r="C7" s="79" t="str">
        <f ca="1">DBCS(IF((MONTH(C6)+X2-1)&lt;=12,MONTH(C6)+X2-1,MONTH(C6)+X2-1-12))</f>
        <v>６</v>
      </c>
      <c r="D7" s="78" t="s">
        <v>49</v>
      </c>
      <c r="E7" s="10" t="e">
        <f ca="1">"（"&amp;DBCS(X2)&amp;"月目／"&amp;DBCS(DATEDIF(EOMONTH(C6,-1)+1, EOMONTH(G6,0), "m") + 1)&amp;"月間）"</f>
        <v>#NUM!</v>
      </c>
      <c r="F7" s="11"/>
      <c r="G7" s="12"/>
      <c r="H7" s="12"/>
      <c r="I7" s="13"/>
      <c r="K7" s="3"/>
      <c r="L7" s="3"/>
      <c r="M7" s="14"/>
      <c r="N7" s="14"/>
      <c r="O7" s="14"/>
      <c r="P7" s="14"/>
      <c r="Q7" s="14"/>
      <c r="R7" s="14"/>
    </row>
    <row r="8" spans="1:26" ht="11.25" customHeight="1" x14ac:dyDescent="0.25">
      <c r="B8" s="15"/>
      <c r="C8" s="15"/>
      <c r="D8" s="15"/>
      <c r="E8" s="16"/>
      <c r="F8" s="17"/>
      <c r="G8" s="16"/>
      <c r="H8" s="17"/>
      <c r="I8" s="17"/>
      <c r="J8" s="18"/>
      <c r="K8" s="19"/>
      <c r="L8" s="20"/>
      <c r="M8" s="14"/>
      <c r="N8" s="20"/>
      <c r="O8" s="14"/>
      <c r="P8" s="14"/>
      <c r="Q8" s="14"/>
      <c r="R8" s="159" t="s">
        <v>42</v>
      </c>
      <c r="S8" s="159"/>
      <c r="T8" s="194"/>
      <c r="U8" s="195"/>
      <c r="V8" s="63" t="s">
        <v>43</v>
      </c>
    </row>
    <row r="9" spans="1:26" ht="5" customHeight="1" x14ac:dyDescent="0.25"/>
    <row r="10" spans="1:26" ht="11.25" customHeight="1" x14ac:dyDescent="0.25">
      <c r="A10" s="162" t="s">
        <v>15</v>
      </c>
      <c r="B10" s="162" t="s">
        <v>5</v>
      </c>
      <c r="C10" s="138" t="s">
        <v>6</v>
      </c>
      <c r="D10" s="138" t="s">
        <v>24</v>
      </c>
      <c r="E10" s="139"/>
      <c r="F10" s="139"/>
      <c r="G10" s="139"/>
      <c r="H10" s="139"/>
      <c r="I10" s="139"/>
      <c r="J10" s="139"/>
      <c r="K10" s="140"/>
      <c r="L10" s="138" t="s">
        <v>25</v>
      </c>
      <c r="M10" s="139"/>
      <c r="N10" s="139"/>
      <c r="O10" s="139"/>
      <c r="P10" s="139"/>
      <c r="Q10" s="139"/>
      <c r="R10" s="139"/>
      <c r="S10" s="139"/>
      <c r="T10" s="140"/>
      <c r="U10" s="165" t="s">
        <v>28</v>
      </c>
      <c r="V10" s="166"/>
      <c r="W10" s="176" t="s">
        <v>67</v>
      </c>
    </row>
    <row r="11" spans="1:26" ht="11.25" customHeight="1" x14ac:dyDescent="0.25">
      <c r="A11" s="162"/>
      <c r="B11" s="162"/>
      <c r="C11" s="138"/>
      <c r="D11" s="90" t="s">
        <v>61</v>
      </c>
      <c r="E11" s="139" t="s">
        <v>60</v>
      </c>
      <c r="F11" s="139"/>
      <c r="G11" s="139"/>
      <c r="H11" s="139"/>
      <c r="I11" s="139"/>
      <c r="J11" s="139"/>
      <c r="K11" s="140"/>
      <c r="L11" s="138" t="s">
        <v>21</v>
      </c>
      <c r="M11" s="139"/>
      <c r="N11" s="139"/>
      <c r="O11" s="140"/>
      <c r="P11" s="138" t="s">
        <v>10</v>
      </c>
      <c r="Q11" s="139"/>
      <c r="R11" s="139"/>
      <c r="S11" s="139"/>
      <c r="T11" s="140"/>
      <c r="U11" s="141" t="s">
        <v>41</v>
      </c>
      <c r="V11" s="142"/>
      <c r="W11" s="176"/>
    </row>
    <row r="12" spans="1:26" ht="11.25" customHeight="1" x14ac:dyDescent="0.25">
      <c r="A12" s="162"/>
      <c r="B12" s="162"/>
      <c r="C12" s="138"/>
      <c r="D12" s="91" t="s">
        <v>12</v>
      </c>
      <c r="E12" s="88" t="s">
        <v>0</v>
      </c>
      <c r="F12" s="21" t="s">
        <v>1</v>
      </c>
      <c r="G12" s="21" t="s">
        <v>9</v>
      </c>
      <c r="H12" s="21" t="s">
        <v>18</v>
      </c>
      <c r="I12" s="64" t="s">
        <v>44</v>
      </c>
      <c r="J12" s="21" t="s">
        <v>57</v>
      </c>
      <c r="K12" s="21" t="s">
        <v>2</v>
      </c>
      <c r="L12" s="22" t="s">
        <v>46</v>
      </c>
      <c r="M12" s="64" t="s">
        <v>56</v>
      </c>
      <c r="N12" s="23" t="s">
        <v>21</v>
      </c>
      <c r="O12" s="23" t="s">
        <v>22</v>
      </c>
      <c r="P12" s="64" t="s">
        <v>48</v>
      </c>
      <c r="Q12" s="21" t="s">
        <v>19</v>
      </c>
      <c r="R12" s="21" t="s">
        <v>58</v>
      </c>
      <c r="S12" s="145" t="s">
        <v>55</v>
      </c>
      <c r="T12" s="146"/>
      <c r="U12" s="141"/>
      <c r="V12" s="142"/>
      <c r="W12" s="176"/>
    </row>
    <row r="13" spans="1:26" ht="11.25" customHeight="1" thickBot="1" x14ac:dyDescent="0.3">
      <c r="A13" s="163"/>
      <c r="B13" s="163"/>
      <c r="C13" s="164"/>
      <c r="D13" s="24"/>
      <c r="E13" s="89" t="s">
        <v>11</v>
      </c>
      <c r="F13" s="24" t="s">
        <v>11</v>
      </c>
      <c r="G13" s="24" t="s">
        <v>11</v>
      </c>
      <c r="H13" s="24" t="s">
        <v>11</v>
      </c>
      <c r="I13" s="62" t="s">
        <v>45</v>
      </c>
      <c r="J13" s="24" t="s">
        <v>12</v>
      </c>
      <c r="K13" s="25" t="s">
        <v>17</v>
      </c>
      <c r="L13" s="26" t="s">
        <v>12</v>
      </c>
      <c r="M13" s="62" t="s">
        <v>47</v>
      </c>
      <c r="N13" s="27" t="s">
        <v>54</v>
      </c>
      <c r="O13" s="27" t="s">
        <v>23</v>
      </c>
      <c r="P13" s="62" t="s">
        <v>47</v>
      </c>
      <c r="Q13" s="24" t="s">
        <v>20</v>
      </c>
      <c r="R13" s="24" t="s">
        <v>59</v>
      </c>
      <c r="S13" s="25" t="s">
        <v>6</v>
      </c>
      <c r="T13" s="25" t="s">
        <v>40</v>
      </c>
      <c r="U13" s="143"/>
      <c r="V13" s="144"/>
      <c r="W13" s="176"/>
    </row>
    <row r="14" spans="1:26" ht="11.25" customHeight="1" thickTop="1" x14ac:dyDescent="0.25">
      <c r="A14" s="147">
        <v>1</v>
      </c>
      <c r="B14" s="222" t="str">
        <f>IF('１か月目'!B14:B15=0,"",'１か月目'!B14:B15)</f>
        <v/>
      </c>
      <c r="C14" s="1" t="s">
        <v>7</v>
      </c>
      <c r="D14" s="121"/>
      <c r="E14" s="121"/>
      <c r="F14" s="121"/>
      <c r="G14" s="121"/>
      <c r="H14" s="121"/>
      <c r="I14" s="121"/>
      <c r="J14" s="100">
        <f>(D14+H14)-(E14+F14+G14+I14)</f>
        <v>0</v>
      </c>
      <c r="K14" s="119" t="str">
        <f>IF(OR(D14="",D14=0),"",ROUNDDOWN(J14/D14*100,1))</f>
        <v/>
      </c>
      <c r="L14" s="103">
        <f>'１か月目'!L14</f>
        <v>0</v>
      </c>
      <c r="M14" s="100">
        <f>IF(J14+'５か月目'!M14&gt;L14,L14,J14+'５か月目'!M14)</f>
        <v>0</v>
      </c>
      <c r="N14" s="116" t="str">
        <f t="shared" ref="N14:N53" si="0">IF(L14=0,"",ROUNDDOWN(M14/L14*100,1))</f>
        <v/>
      </c>
      <c r="O14" s="203" t="str">
        <f>IF(AND(N14="",N15=""),"",IF(AND(N14&gt;=80,N15&gt;=80),"可","否"))</f>
        <v/>
      </c>
      <c r="P14" s="100">
        <f>G14+'５か月目'!P14</f>
        <v>0</v>
      </c>
      <c r="Q14" s="100">
        <f>+(Z14+'１か月目'!Z14+'２か月目'!Z14+'３か月目'!Z14+'４か月目'!Z14+'５か月目'!Z14)-P14</f>
        <v>0</v>
      </c>
      <c r="R14" s="100">
        <f>IF(M14&gt;Q14,Q14,M14)</f>
        <v>0</v>
      </c>
      <c r="S14" s="113" t="str">
        <f>IF(L14=0,"",ROUNDDOWN(R14/Q14*100,1))</f>
        <v/>
      </c>
      <c r="T14" s="212" t="str">
        <f>IF(AND('１か月目'!L14=0,'１か月目'!L15=0,'１か月目'!L14="",'１か月目'!L15=""),"",ROUNDDOWN((R14+R15)/(Q14+Q15)*100,1))</f>
        <v/>
      </c>
      <c r="U14" s="184"/>
      <c r="V14" s="185"/>
      <c r="W14" s="125">
        <f>+(D14+'１か月目'!D14+'２か月目'!D14+'３か月目'!D14+'４か月目'!D14+'５か月目'!D14)</f>
        <v>0</v>
      </c>
      <c r="Z14" s="4">
        <f>+D14-I14</f>
        <v>0</v>
      </c>
    </row>
    <row r="15" spans="1:26" ht="11.25" customHeight="1" x14ac:dyDescent="0.25">
      <c r="A15" s="148"/>
      <c r="B15" s="209"/>
      <c r="C15" s="2" t="s">
        <v>8</v>
      </c>
      <c r="D15" s="122"/>
      <c r="E15" s="122"/>
      <c r="F15" s="122"/>
      <c r="G15" s="122"/>
      <c r="H15" s="122"/>
      <c r="I15" s="122"/>
      <c r="J15" s="101">
        <f t="shared" ref="J15:J53" si="1">(D15+H15)-(E15+F15+G15+I15)</f>
        <v>0</v>
      </c>
      <c r="K15" s="114" t="str">
        <f t="shared" ref="K15:K53" si="2">IF(OR(D15="",D15=0),"",ROUNDDOWN(J15/D15*100,1))</f>
        <v/>
      </c>
      <c r="L15" s="104">
        <f>'１か月目'!L15</f>
        <v>0</v>
      </c>
      <c r="M15" s="101">
        <f>IF(J15+'５か月目'!M15&gt;L15,L15,J15+'５か月目'!M15)</f>
        <v>0</v>
      </c>
      <c r="N15" s="117" t="str">
        <f t="shared" si="0"/>
        <v/>
      </c>
      <c r="O15" s="181"/>
      <c r="P15" s="101">
        <f>G15+'５か月目'!P15</f>
        <v>0</v>
      </c>
      <c r="Q15" s="101">
        <f>+(Z15+'１か月目'!Z15+'２か月目'!Z15+'３か月目'!Z15+'４か月目'!Z15+'５か月目'!Z15)-P15</f>
        <v>0</v>
      </c>
      <c r="R15" s="101">
        <f>IF(M15&gt;Q15,Q15,M15)</f>
        <v>0</v>
      </c>
      <c r="S15" s="114" t="str">
        <f t="shared" ref="S15:S53" si="3">IF(L15=0,"",ROUNDDOWN(R15/Q15*100,1))</f>
        <v/>
      </c>
      <c r="T15" s="221"/>
      <c r="U15" s="186"/>
      <c r="V15" s="187"/>
      <c r="W15" s="125">
        <f>+(D15+'１か月目'!D15+'２か月目'!D15+'３か月目'!D15+'４か月目'!D15+'５か月目'!D15)</f>
        <v>0</v>
      </c>
      <c r="Z15" s="4">
        <f t="shared" ref="Z15:Z53" si="4">+D15-I15</f>
        <v>0</v>
      </c>
    </row>
    <row r="16" spans="1:26" ht="11.25" customHeight="1" x14ac:dyDescent="0.25">
      <c r="A16" s="167">
        <v>2</v>
      </c>
      <c r="B16" s="208" t="str">
        <f>IF('１か月目'!B16:B17=0,"",'１か月目'!B16:B17)</f>
        <v/>
      </c>
      <c r="C16" s="55" t="s">
        <v>7</v>
      </c>
      <c r="D16" s="123"/>
      <c r="E16" s="123"/>
      <c r="F16" s="123"/>
      <c r="G16" s="123"/>
      <c r="H16" s="123"/>
      <c r="I16" s="123"/>
      <c r="J16" s="102">
        <f t="shared" si="1"/>
        <v>0</v>
      </c>
      <c r="K16" s="120" t="str">
        <f t="shared" si="2"/>
        <v/>
      </c>
      <c r="L16" s="105">
        <f>'１か月目'!L16</f>
        <v>0</v>
      </c>
      <c r="M16" s="102">
        <f>IF(J16+'５か月目'!M16&gt;L16,L16,J16+'５か月目'!M16)</f>
        <v>0</v>
      </c>
      <c r="N16" s="118" t="str">
        <f t="shared" si="0"/>
        <v/>
      </c>
      <c r="O16" s="180" t="str">
        <f t="shared" ref="O16" si="5">IF(AND(N16="",N17=""),"",IF(AND(N16&gt;=80,N17&gt;=80),"可","否"))</f>
        <v/>
      </c>
      <c r="P16" s="102">
        <f>G16+'５か月目'!P16</f>
        <v>0</v>
      </c>
      <c r="Q16" s="102">
        <f>+(Z16+'１か月目'!Z16+'２か月目'!Z16+'３か月目'!Z16+'４か月目'!Z16+'５か月目'!Z16)-P16</f>
        <v>0</v>
      </c>
      <c r="R16" s="102">
        <f t="shared" ref="R16:R53" si="6">IF(M16&gt;Q16,Q16,M16)</f>
        <v>0</v>
      </c>
      <c r="S16" s="115" t="str">
        <f t="shared" si="3"/>
        <v/>
      </c>
      <c r="T16" s="178" t="str">
        <f>IF(AND('１か月目'!L16=0,'１か月目'!L17=0,'１か月目'!L16="",'１か月目'!L17=""),"",ROUNDDOWN((R16+R17)/(Q16+Q17)*100,1))</f>
        <v/>
      </c>
      <c r="U16" s="201"/>
      <c r="V16" s="202"/>
      <c r="W16" s="125">
        <f>+(D16+'１か月目'!D16+'２か月目'!D16+'３か月目'!D16+'４か月目'!D16+'５か月目'!D16)</f>
        <v>0</v>
      </c>
      <c r="Z16" s="4">
        <f t="shared" si="4"/>
        <v>0</v>
      </c>
    </row>
    <row r="17" spans="1:26" ht="11.25" customHeight="1" x14ac:dyDescent="0.25">
      <c r="A17" s="148"/>
      <c r="B17" s="209"/>
      <c r="C17" s="2" t="s">
        <v>8</v>
      </c>
      <c r="D17" s="122"/>
      <c r="E17" s="122"/>
      <c r="F17" s="122"/>
      <c r="G17" s="122"/>
      <c r="H17" s="122"/>
      <c r="I17" s="122"/>
      <c r="J17" s="101">
        <f t="shared" si="1"/>
        <v>0</v>
      </c>
      <c r="K17" s="114" t="str">
        <f t="shared" si="2"/>
        <v/>
      </c>
      <c r="L17" s="104">
        <f>'１か月目'!L17</f>
        <v>0</v>
      </c>
      <c r="M17" s="101">
        <f>IF(J17+'５か月目'!M17&gt;L17,L17,J17+'５か月目'!M17)</f>
        <v>0</v>
      </c>
      <c r="N17" s="117" t="str">
        <f t="shared" si="0"/>
        <v/>
      </c>
      <c r="O17" s="181"/>
      <c r="P17" s="101">
        <f>G17+'５か月目'!P17</f>
        <v>0</v>
      </c>
      <c r="Q17" s="101">
        <f>+(Z17+'１か月目'!Z17+'２か月目'!Z17+'３か月目'!Z17+'４か月目'!Z17+'５か月目'!Z17)-P17</f>
        <v>0</v>
      </c>
      <c r="R17" s="101">
        <f t="shared" si="6"/>
        <v>0</v>
      </c>
      <c r="S17" s="114" t="str">
        <f t="shared" si="3"/>
        <v/>
      </c>
      <c r="T17" s="179"/>
      <c r="U17" s="186"/>
      <c r="V17" s="187"/>
      <c r="W17" s="125">
        <f>+(D17+'１か月目'!D17+'２か月目'!D17+'３か月目'!D17+'４か月目'!D17+'５か月目'!D17)</f>
        <v>0</v>
      </c>
      <c r="Z17" s="4">
        <f t="shared" si="4"/>
        <v>0</v>
      </c>
    </row>
    <row r="18" spans="1:26" ht="11.25" customHeight="1" x14ac:dyDescent="0.25">
      <c r="A18" s="167">
        <v>3</v>
      </c>
      <c r="B18" s="208" t="str">
        <f>IF('１か月目'!B18:B19=0,"",'１か月目'!B18:B19)</f>
        <v/>
      </c>
      <c r="C18" s="55" t="s">
        <v>7</v>
      </c>
      <c r="D18" s="123"/>
      <c r="E18" s="123"/>
      <c r="F18" s="123"/>
      <c r="G18" s="123"/>
      <c r="H18" s="123"/>
      <c r="I18" s="123"/>
      <c r="J18" s="102">
        <f t="shared" si="1"/>
        <v>0</v>
      </c>
      <c r="K18" s="120" t="str">
        <f t="shared" si="2"/>
        <v/>
      </c>
      <c r="L18" s="105">
        <f>'１か月目'!L18</f>
        <v>0</v>
      </c>
      <c r="M18" s="102">
        <f>IF(J18+'５か月目'!M18&gt;L18,L18,J18+'５か月目'!M18)</f>
        <v>0</v>
      </c>
      <c r="N18" s="118" t="str">
        <f t="shared" si="0"/>
        <v/>
      </c>
      <c r="O18" s="180" t="str">
        <f t="shared" ref="O18" si="7">IF(AND(N18="",N19=""),"",IF(AND(N18&gt;=80,N19&gt;=80),"可","否"))</f>
        <v/>
      </c>
      <c r="P18" s="102">
        <f>G18+'５か月目'!P18</f>
        <v>0</v>
      </c>
      <c r="Q18" s="102">
        <f>+(Z18+'１か月目'!Z18+'２か月目'!Z18+'３か月目'!Z18+'４か月目'!Z18+'５か月目'!Z18)-P18</f>
        <v>0</v>
      </c>
      <c r="R18" s="102">
        <f t="shared" si="6"/>
        <v>0</v>
      </c>
      <c r="S18" s="115" t="str">
        <f t="shared" si="3"/>
        <v/>
      </c>
      <c r="T18" s="178" t="str">
        <f>IF(AND('１か月目'!L18=0,'１か月目'!L19=0,'１か月目'!L18="",'１か月目'!L19=""),"",ROUNDDOWN((R18+R19)/(Q18+Q19)*100,1))</f>
        <v/>
      </c>
      <c r="U18" s="201"/>
      <c r="V18" s="202"/>
      <c r="W18" s="125">
        <f>+(D18+'１か月目'!D18+'２か月目'!D18+'３か月目'!D18+'４か月目'!D18+'５か月目'!D18)</f>
        <v>0</v>
      </c>
      <c r="Z18" s="4">
        <f t="shared" si="4"/>
        <v>0</v>
      </c>
    </row>
    <row r="19" spans="1:26" ht="11.25" customHeight="1" x14ac:dyDescent="0.25">
      <c r="A19" s="148"/>
      <c r="B19" s="209"/>
      <c r="C19" s="2" t="s">
        <v>8</v>
      </c>
      <c r="D19" s="122"/>
      <c r="E19" s="122"/>
      <c r="F19" s="122"/>
      <c r="G19" s="122"/>
      <c r="H19" s="122"/>
      <c r="I19" s="122"/>
      <c r="J19" s="101">
        <f t="shared" si="1"/>
        <v>0</v>
      </c>
      <c r="K19" s="114" t="str">
        <f t="shared" si="2"/>
        <v/>
      </c>
      <c r="L19" s="104">
        <f>'１か月目'!L19</f>
        <v>0</v>
      </c>
      <c r="M19" s="101">
        <f>IF(J19+'５か月目'!M19&gt;L19,L19,J19+'５か月目'!M19)</f>
        <v>0</v>
      </c>
      <c r="N19" s="117" t="str">
        <f t="shared" si="0"/>
        <v/>
      </c>
      <c r="O19" s="181"/>
      <c r="P19" s="101">
        <f>G19+'５か月目'!P19</f>
        <v>0</v>
      </c>
      <c r="Q19" s="101">
        <f>+(Z19+'１か月目'!Z19+'２か月目'!Z19+'３か月目'!Z19+'４か月目'!Z19+'５か月目'!Z19)-P19</f>
        <v>0</v>
      </c>
      <c r="R19" s="101">
        <f t="shared" si="6"/>
        <v>0</v>
      </c>
      <c r="S19" s="114" t="str">
        <f t="shared" si="3"/>
        <v/>
      </c>
      <c r="T19" s="179"/>
      <c r="U19" s="186"/>
      <c r="V19" s="187"/>
      <c r="W19" s="125">
        <f>+(D19+'１か月目'!D19+'２か月目'!D19+'３か月目'!D19+'４か月目'!D19+'５か月目'!D19)</f>
        <v>0</v>
      </c>
      <c r="Z19" s="4">
        <f t="shared" si="4"/>
        <v>0</v>
      </c>
    </row>
    <row r="20" spans="1:26" ht="11.25" customHeight="1" x14ac:dyDescent="0.25">
      <c r="A20" s="167">
        <v>4</v>
      </c>
      <c r="B20" s="208" t="str">
        <f>IF('１か月目'!B20:B21=0,"",'１か月目'!B20:B21)</f>
        <v/>
      </c>
      <c r="C20" s="55" t="s">
        <v>7</v>
      </c>
      <c r="D20" s="123"/>
      <c r="E20" s="123"/>
      <c r="F20" s="123"/>
      <c r="G20" s="123"/>
      <c r="H20" s="123"/>
      <c r="I20" s="123"/>
      <c r="J20" s="102">
        <f t="shared" si="1"/>
        <v>0</v>
      </c>
      <c r="K20" s="120" t="str">
        <f t="shared" si="2"/>
        <v/>
      </c>
      <c r="L20" s="105">
        <f>'１か月目'!L20</f>
        <v>0</v>
      </c>
      <c r="M20" s="102">
        <f>IF(J20+'５か月目'!M20&gt;L20,L20,J20+'５か月目'!M20)</f>
        <v>0</v>
      </c>
      <c r="N20" s="118" t="str">
        <f t="shared" si="0"/>
        <v/>
      </c>
      <c r="O20" s="180" t="str">
        <f t="shared" ref="O20" si="8">IF(AND(N20="",N21=""),"",IF(AND(N20&gt;=80,N21&gt;=80),"可","否"))</f>
        <v/>
      </c>
      <c r="P20" s="102">
        <f>G20+'５か月目'!P20</f>
        <v>0</v>
      </c>
      <c r="Q20" s="102">
        <f>+(Z20+'１か月目'!Z20+'２か月目'!Z20+'３か月目'!Z20+'４か月目'!Z20+'５か月目'!Z20)-P20</f>
        <v>0</v>
      </c>
      <c r="R20" s="102">
        <f t="shared" si="6"/>
        <v>0</v>
      </c>
      <c r="S20" s="115" t="str">
        <f t="shared" si="3"/>
        <v/>
      </c>
      <c r="T20" s="178" t="str">
        <f>IF(AND('１か月目'!L20=0,'１か月目'!L21=0,'１か月目'!L20="",'１か月目'!L21=""),"",ROUNDDOWN((R20+R21)/(Q20+Q21)*100,1))</f>
        <v/>
      </c>
      <c r="U20" s="201"/>
      <c r="V20" s="202"/>
      <c r="W20" s="125">
        <f>+(D20+'１か月目'!D20+'２か月目'!D20+'３か月目'!D20+'４か月目'!D20+'５か月目'!D20)</f>
        <v>0</v>
      </c>
      <c r="Z20" s="4">
        <f t="shared" si="4"/>
        <v>0</v>
      </c>
    </row>
    <row r="21" spans="1:26" ht="11.25" customHeight="1" x14ac:dyDescent="0.25">
      <c r="A21" s="148"/>
      <c r="B21" s="209"/>
      <c r="C21" s="2" t="s">
        <v>8</v>
      </c>
      <c r="D21" s="122"/>
      <c r="E21" s="122"/>
      <c r="F21" s="122"/>
      <c r="G21" s="122"/>
      <c r="H21" s="122"/>
      <c r="I21" s="122"/>
      <c r="J21" s="101">
        <f t="shared" si="1"/>
        <v>0</v>
      </c>
      <c r="K21" s="114" t="str">
        <f t="shared" si="2"/>
        <v/>
      </c>
      <c r="L21" s="104">
        <f>'１か月目'!L21</f>
        <v>0</v>
      </c>
      <c r="M21" s="101">
        <f>IF(J21+'５か月目'!M21&gt;L21,L21,J21+'５か月目'!M21)</f>
        <v>0</v>
      </c>
      <c r="N21" s="117" t="str">
        <f t="shared" si="0"/>
        <v/>
      </c>
      <c r="O21" s="181"/>
      <c r="P21" s="101">
        <f>G21+'５か月目'!P21</f>
        <v>0</v>
      </c>
      <c r="Q21" s="101">
        <f>+(Z21+'１か月目'!Z21+'２か月目'!Z21+'３か月目'!Z21+'４か月目'!Z21+'５か月目'!Z21)-P21</f>
        <v>0</v>
      </c>
      <c r="R21" s="101">
        <f t="shared" si="6"/>
        <v>0</v>
      </c>
      <c r="S21" s="114" t="str">
        <f t="shared" si="3"/>
        <v/>
      </c>
      <c r="T21" s="179"/>
      <c r="U21" s="186"/>
      <c r="V21" s="187"/>
      <c r="W21" s="125">
        <f>+(D21+'１か月目'!D21+'２か月目'!D21+'３か月目'!D21+'４か月目'!D21+'５か月目'!D21)</f>
        <v>0</v>
      </c>
      <c r="Z21" s="4">
        <f t="shared" si="4"/>
        <v>0</v>
      </c>
    </row>
    <row r="22" spans="1:26" ht="11.25" customHeight="1" x14ac:dyDescent="0.25">
      <c r="A22" s="167">
        <v>5</v>
      </c>
      <c r="B22" s="208" t="str">
        <f>IF('１か月目'!B22:B23=0,"",'１か月目'!B22:B23)</f>
        <v/>
      </c>
      <c r="C22" s="55" t="s">
        <v>7</v>
      </c>
      <c r="D22" s="123"/>
      <c r="E22" s="123"/>
      <c r="F22" s="123"/>
      <c r="G22" s="123"/>
      <c r="H22" s="123"/>
      <c r="I22" s="123"/>
      <c r="J22" s="102">
        <f t="shared" si="1"/>
        <v>0</v>
      </c>
      <c r="K22" s="120" t="str">
        <f t="shared" si="2"/>
        <v/>
      </c>
      <c r="L22" s="105">
        <f>'１か月目'!L22</f>
        <v>0</v>
      </c>
      <c r="M22" s="102">
        <f>IF(J22+'５か月目'!M22&gt;L22,L22,J22+'５か月目'!M22)</f>
        <v>0</v>
      </c>
      <c r="N22" s="118" t="str">
        <f t="shared" si="0"/>
        <v/>
      </c>
      <c r="O22" s="180" t="str">
        <f t="shared" ref="O22" si="9">IF(AND(N22="",N23=""),"",IF(AND(N22&gt;=80,N23&gt;=80),"可","否"))</f>
        <v/>
      </c>
      <c r="P22" s="102">
        <f>G22+'５か月目'!P22</f>
        <v>0</v>
      </c>
      <c r="Q22" s="102">
        <f>+(Z22+'１か月目'!Z22+'２か月目'!Z22+'３か月目'!Z22+'４か月目'!Z22+'５か月目'!Z22)-P22</f>
        <v>0</v>
      </c>
      <c r="R22" s="102">
        <f t="shared" si="6"/>
        <v>0</v>
      </c>
      <c r="S22" s="115" t="str">
        <f t="shared" si="3"/>
        <v/>
      </c>
      <c r="T22" s="178" t="str">
        <f>IF(AND('１か月目'!L22=0,'１か月目'!L23=0,'１か月目'!L22="",'１か月目'!L23=""),"",ROUNDDOWN((R22+R23)/(Q22+Q23)*100,1))</f>
        <v/>
      </c>
      <c r="U22" s="201"/>
      <c r="V22" s="202"/>
      <c r="W22" s="125">
        <f>+(D22+'１か月目'!D22+'２か月目'!D22+'３か月目'!D22+'４か月目'!D22+'５か月目'!D22)</f>
        <v>0</v>
      </c>
      <c r="Z22" s="4">
        <f t="shared" si="4"/>
        <v>0</v>
      </c>
    </row>
    <row r="23" spans="1:26" ht="11.25" customHeight="1" x14ac:dyDescent="0.25">
      <c r="A23" s="148"/>
      <c r="B23" s="209"/>
      <c r="C23" s="2" t="s">
        <v>8</v>
      </c>
      <c r="D23" s="122"/>
      <c r="E23" s="122"/>
      <c r="F23" s="122"/>
      <c r="G23" s="122"/>
      <c r="H23" s="122"/>
      <c r="I23" s="122"/>
      <c r="J23" s="101">
        <f t="shared" si="1"/>
        <v>0</v>
      </c>
      <c r="K23" s="114" t="str">
        <f t="shared" si="2"/>
        <v/>
      </c>
      <c r="L23" s="104">
        <f>'１か月目'!L23</f>
        <v>0</v>
      </c>
      <c r="M23" s="101">
        <f>IF(J23+'５か月目'!M23&gt;L23,L23,J23+'５か月目'!M23)</f>
        <v>0</v>
      </c>
      <c r="N23" s="117" t="str">
        <f t="shared" si="0"/>
        <v/>
      </c>
      <c r="O23" s="181"/>
      <c r="P23" s="101">
        <f>G23+'５か月目'!P23</f>
        <v>0</v>
      </c>
      <c r="Q23" s="101">
        <f>+(Z23+'１か月目'!Z23+'２か月目'!Z23+'３か月目'!Z23+'４か月目'!Z23+'５か月目'!Z23)-P23</f>
        <v>0</v>
      </c>
      <c r="R23" s="101">
        <f t="shared" si="6"/>
        <v>0</v>
      </c>
      <c r="S23" s="114" t="str">
        <f t="shared" si="3"/>
        <v/>
      </c>
      <c r="T23" s="179"/>
      <c r="U23" s="186"/>
      <c r="V23" s="187"/>
      <c r="W23" s="125">
        <f>+(D23+'１か月目'!D23+'２か月目'!D23+'３か月目'!D23+'４か月目'!D23+'５か月目'!D23)</f>
        <v>0</v>
      </c>
      <c r="Z23" s="4">
        <f t="shared" si="4"/>
        <v>0</v>
      </c>
    </row>
    <row r="24" spans="1:26" ht="11.25" customHeight="1" x14ac:dyDescent="0.25">
      <c r="A24" s="167">
        <v>6</v>
      </c>
      <c r="B24" s="208" t="str">
        <f>IF('１か月目'!B24:B25=0,"",'１か月目'!B24:B25)</f>
        <v/>
      </c>
      <c r="C24" s="55" t="s">
        <v>7</v>
      </c>
      <c r="D24" s="123"/>
      <c r="E24" s="123"/>
      <c r="F24" s="123"/>
      <c r="G24" s="123"/>
      <c r="H24" s="123"/>
      <c r="I24" s="123"/>
      <c r="J24" s="102">
        <f t="shared" si="1"/>
        <v>0</v>
      </c>
      <c r="K24" s="120" t="str">
        <f t="shared" si="2"/>
        <v/>
      </c>
      <c r="L24" s="105">
        <f>'１か月目'!L24</f>
        <v>0</v>
      </c>
      <c r="M24" s="102">
        <f>IF(J24+'５か月目'!M24&gt;L24,L24,J24+'５か月目'!M24)</f>
        <v>0</v>
      </c>
      <c r="N24" s="118" t="str">
        <f t="shared" si="0"/>
        <v/>
      </c>
      <c r="O24" s="180" t="str">
        <f t="shared" ref="O24" si="10">IF(AND(N24="",N25=""),"",IF(AND(N24&gt;=80,N25&gt;=80),"可","否"))</f>
        <v/>
      </c>
      <c r="P24" s="102">
        <f>G24+'５か月目'!P24</f>
        <v>0</v>
      </c>
      <c r="Q24" s="102">
        <f>+(Z24+'１か月目'!Z24+'２か月目'!Z24+'３か月目'!Z24+'４か月目'!Z24+'５か月目'!Z24)-P24</f>
        <v>0</v>
      </c>
      <c r="R24" s="102">
        <f t="shared" si="6"/>
        <v>0</v>
      </c>
      <c r="S24" s="115" t="str">
        <f t="shared" si="3"/>
        <v/>
      </c>
      <c r="T24" s="178" t="str">
        <f>IF(AND('１か月目'!L24=0,'１か月目'!L25=0,'１か月目'!L24="",'１か月目'!L25=""),"",ROUNDDOWN((R24+R25)/(Q24+Q25)*100,1))</f>
        <v/>
      </c>
      <c r="U24" s="201"/>
      <c r="V24" s="202"/>
      <c r="W24" s="125">
        <f>+(D24+'１か月目'!D24+'２か月目'!D24+'３か月目'!D24+'４か月目'!D24+'５か月目'!D24)</f>
        <v>0</v>
      </c>
      <c r="Z24" s="4">
        <f t="shared" si="4"/>
        <v>0</v>
      </c>
    </row>
    <row r="25" spans="1:26" ht="11.25" customHeight="1" x14ac:dyDescent="0.25">
      <c r="A25" s="148"/>
      <c r="B25" s="209"/>
      <c r="C25" s="2" t="s">
        <v>8</v>
      </c>
      <c r="D25" s="122"/>
      <c r="E25" s="122"/>
      <c r="F25" s="122"/>
      <c r="G25" s="122"/>
      <c r="H25" s="122"/>
      <c r="I25" s="122"/>
      <c r="J25" s="101">
        <f t="shared" si="1"/>
        <v>0</v>
      </c>
      <c r="K25" s="114" t="str">
        <f t="shared" si="2"/>
        <v/>
      </c>
      <c r="L25" s="104">
        <f>'１か月目'!L25</f>
        <v>0</v>
      </c>
      <c r="M25" s="101">
        <f>IF(J25+'５か月目'!M25&gt;L25,L25,J25+'５か月目'!M25)</f>
        <v>0</v>
      </c>
      <c r="N25" s="117" t="str">
        <f t="shared" si="0"/>
        <v/>
      </c>
      <c r="O25" s="181"/>
      <c r="P25" s="101">
        <f>G25+'５か月目'!P25</f>
        <v>0</v>
      </c>
      <c r="Q25" s="101">
        <f>+(Z25+'１か月目'!Z25+'２か月目'!Z25+'３か月目'!Z25+'４か月目'!Z25+'５か月目'!Z25)-P25</f>
        <v>0</v>
      </c>
      <c r="R25" s="101">
        <f t="shared" si="6"/>
        <v>0</v>
      </c>
      <c r="S25" s="114" t="str">
        <f t="shared" si="3"/>
        <v/>
      </c>
      <c r="T25" s="179"/>
      <c r="U25" s="186"/>
      <c r="V25" s="187"/>
      <c r="W25" s="125">
        <f>+(D25+'１か月目'!D25+'２か月目'!D25+'３か月目'!D25+'４か月目'!D25+'５か月目'!D25)</f>
        <v>0</v>
      </c>
      <c r="Z25" s="4">
        <f t="shared" si="4"/>
        <v>0</v>
      </c>
    </row>
    <row r="26" spans="1:26" ht="11.25" customHeight="1" x14ac:dyDescent="0.25">
      <c r="A26" s="167">
        <v>7</v>
      </c>
      <c r="B26" s="208" t="str">
        <f>IF('１か月目'!B26:B27=0,"",'１か月目'!B26:B27)</f>
        <v/>
      </c>
      <c r="C26" s="55" t="s">
        <v>7</v>
      </c>
      <c r="D26" s="123"/>
      <c r="E26" s="123"/>
      <c r="F26" s="123"/>
      <c r="G26" s="123"/>
      <c r="H26" s="123"/>
      <c r="I26" s="123"/>
      <c r="J26" s="102">
        <f t="shared" si="1"/>
        <v>0</v>
      </c>
      <c r="K26" s="120" t="str">
        <f t="shared" si="2"/>
        <v/>
      </c>
      <c r="L26" s="105">
        <f>'１か月目'!L26</f>
        <v>0</v>
      </c>
      <c r="M26" s="102">
        <f>IF(J26+'５か月目'!M26&gt;L26,L26,J26+'５か月目'!M26)</f>
        <v>0</v>
      </c>
      <c r="N26" s="118" t="str">
        <f t="shared" si="0"/>
        <v/>
      </c>
      <c r="O26" s="180" t="str">
        <f t="shared" ref="O26" si="11">IF(AND(N26="",N27=""),"",IF(AND(N26&gt;=80,N27&gt;=80),"可","否"))</f>
        <v/>
      </c>
      <c r="P26" s="102">
        <f>G26+'５か月目'!P26</f>
        <v>0</v>
      </c>
      <c r="Q26" s="102">
        <f>+(Z26+'１か月目'!Z26+'２か月目'!Z26+'３か月目'!Z26+'４か月目'!Z26+'５か月目'!Z26)-P26</f>
        <v>0</v>
      </c>
      <c r="R26" s="102">
        <f t="shared" si="6"/>
        <v>0</v>
      </c>
      <c r="S26" s="115" t="str">
        <f t="shared" si="3"/>
        <v/>
      </c>
      <c r="T26" s="178" t="str">
        <f>IF(AND('１か月目'!L26=0,'１か月目'!L27=0,'１か月目'!L26="",'１か月目'!L27=""),"",ROUNDDOWN((R26+R27)/(Q26+Q27)*100,1))</f>
        <v/>
      </c>
      <c r="U26" s="201"/>
      <c r="V26" s="202"/>
      <c r="W26" s="125">
        <f>+(D26+'１か月目'!D26+'２か月目'!D26+'３か月目'!D26+'４か月目'!D26+'５か月目'!D26)</f>
        <v>0</v>
      </c>
      <c r="Z26" s="4">
        <f t="shared" si="4"/>
        <v>0</v>
      </c>
    </row>
    <row r="27" spans="1:26" ht="11.25" customHeight="1" x14ac:dyDescent="0.25">
      <c r="A27" s="148"/>
      <c r="B27" s="209"/>
      <c r="C27" s="2" t="s">
        <v>8</v>
      </c>
      <c r="D27" s="122"/>
      <c r="E27" s="122"/>
      <c r="F27" s="122"/>
      <c r="G27" s="122"/>
      <c r="H27" s="122"/>
      <c r="I27" s="122"/>
      <c r="J27" s="101">
        <f t="shared" si="1"/>
        <v>0</v>
      </c>
      <c r="K27" s="114" t="str">
        <f t="shared" si="2"/>
        <v/>
      </c>
      <c r="L27" s="104">
        <f>'１か月目'!L27</f>
        <v>0</v>
      </c>
      <c r="M27" s="101">
        <f>IF(J27+'５か月目'!M27&gt;L27,L27,J27+'５か月目'!M27)</f>
        <v>0</v>
      </c>
      <c r="N27" s="117" t="str">
        <f t="shared" si="0"/>
        <v/>
      </c>
      <c r="O27" s="181"/>
      <c r="P27" s="101">
        <f>G27+'５か月目'!P27</f>
        <v>0</v>
      </c>
      <c r="Q27" s="101">
        <f>+(Z27+'１か月目'!Z27+'２か月目'!Z27+'３か月目'!Z27+'４か月目'!Z27+'５か月目'!Z27)-P27</f>
        <v>0</v>
      </c>
      <c r="R27" s="101">
        <f t="shared" si="6"/>
        <v>0</v>
      </c>
      <c r="S27" s="114" t="str">
        <f t="shared" si="3"/>
        <v/>
      </c>
      <c r="T27" s="179"/>
      <c r="U27" s="186"/>
      <c r="V27" s="187"/>
      <c r="W27" s="125">
        <f>+(D27+'１か月目'!D27+'２か月目'!D27+'３か月目'!D27+'４か月目'!D27+'５か月目'!D27)</f>
        <v>0</v>
      </c>
      <c r="Z27" s="4">
        <f t="shared" si="4"/>
        <v>0</v>
      </c>
    </row>
    <row r="28" spans="1:26" ht="11.25" customHeight="1" x14ac:dyDescent="0.25">
      <c r="A28" s="167">
        <v>8</v>
      </c>
      <c r="B28" s="208" t="str">
        <f>IF('１か月目'!B28:B29=0,"",'１か月目'!B28:B29)</f>
        <v/>
      </c>
      <c r="C28" s="55" t="s">
        <v>7</v>
      </c>
      <c r="D28" s="123"/>
      <c r="E28" s="123"/>
      <c r="F28" s="123"/>
      <c r="G28" s="123"/>
      <c r="H28" s="123"/>
      <c r="I28" s="123"/>
      <c r="J28" s="102">
        <f t="shared" si="1"/>
        <v>0</v>
      </c>
      <c r="K28" s="120" t="str">
        <f t="shared" si="2"/>
        <v/>
      </c>
      <c r="L28" s="105">
        <f>'１か月目'!L28</f>
        <v>0</v>
      </c>
      <c r="M28" s="102">
        <f>IF(J28+'５か月目'!M28&gt;L28,L28,J28+'５か月目'!M28)</f>
        <v>0</v>
      </c>
      <c r="N28" s="118" t="str">
        <f t="shared" si="0"/>
        <v/>
      </c>
      <c r="O28" s="180" t="str">
        <f t="shared" ref="O28" si="12">IF(AND(N28="",N29=""),"",IF(AND(N28&gt;=80,N29&gt;=80),"可","否"))</f>
        <v/>
      </c>
      <c r="P28" s="102">
        <f>G28+'５か月目'!P28</f>
        <v>0</v>
      </c>
      <c r="Q28" s="102">
        <f>+(Z28+'１か月目'!Z28+'２か月目'!Z28+'３か月目'!Z28+'４か月目'!Z28+'５か月目'!Z28)-P28</f>
        <v>0</v>
      </c>
      <c r="R28" s="102">
        <f t="shared" si="6"/>
        <v>0</v>
      </c>
      <c r="S28" s="115" t="str">
        <f t="shared" si="3"/>
        <v/>
      </c>
      <c r="T28" s="178" t="str">
        <f>IF(AND('１か月目'!L28=0,'１か月目'!L29=0,'１か月目'!L28="",'１か月目'!L29=""),"",ROUNDDOWN((R28+R29)/(Q28+Q29)*100,1))</f>
        <v/>
      </c>
      <c r="U28" s="201"/>
      <c r="V28" s="202"/>
      <c r="W28" s="125">
        <f>+(D28+'１か月目'!D28+'２か月目'!D28+'３か月目'!D28+'４か月目'!D28+'５か月目'!D28)</f>
        <v>0</v>
      </c>
      <c r="Z28" s="4">
        <f t="shared" si="4"/>
        <v>0</v>
      </c>
    </row>
    <row r="29" spans="1:26" ht="11.25" customHeight="1" x14ac:dyDescent="0.25">
      <c r="A29" s="148"/>
      <c r="B29" s="209"/>
      <c r="C29" s="2" t="s">
        <v>8</v>
      </c>
      <c r="D29" s="122"/>
      <c r="E29" s="122"/>
      <c r="F29" s="122"/>
      <c r="G29" s="122"/>
      <c r="H29" s="122"/>
      <c r="I29" s="122"/>
      <c r="J29" s="101">
        <f t="shared" si="1"/>
        <v>0</v>
      </c>
      <c r="K29" s="114" t="str">
        <f t="shared" si="2"/>
        <v/>
      </c>
      <c r="L29" s="104">
        <f>'１か月目'!L29</f>
        <v>0</v>
      </c>
      <c r="M29" s="101">
        <f>IF(J29+'５か月目'!M29&gt;L29,L29,J29+'５か月目'!M29)</f>
        <v>0</v>
      </c>
      <c r="N29" s="117" t="str">
        <f t="shared" si="0"/>
        <v/>
      </c>
      <c r="O29" s="181"/>
      <c r="P29" s="101">
        <f>G29+'５か月目'!P29</f>
        <v>0</v>
      </c>
      <c r="Q29" s="101">
        <f>+(Z29+'１か月目'!Z29+'２か月目'!Z29+'３か月目'!Z29+'４か月目'!Z29+'５か月目'!Z29)-P29</f>
        <v>0</v>
      </c>
      <c r="R29" s="101">
        <f t="shared" si="6"/>
        <v>0</v>
      </c>
      <c r="S29" s="114" t="str">
        <f t="shared" si="3"/>
        <v/>
      </c>
      <c r="T29" s="179"/>
      <c r="U29" s="186"/>
      <c r="V29" s="187"/>
      <c r="W29" s="125">
        <f>+(D29+'１か月目'!D29+'２か月目'!D29+'３か月目'!D29+'４か月目'!D29+'５か月目'!D29)</f>
        <v>0</v>
      </c>
      <c r="Z29" s="4">
        <f t="shared" si="4"/>
        <v>0</v>
      </c>
    </row>
    <row r="30" spans="1:26" ht="11.25" customHeight="1" x14ac:dyDescent="0.25">
      <c r="A30" s="167">
        <v>9</v>
      </c>
      <c r="B30" s="208" t="str">
        <f>IF('１か月目'!B30:B31=0,"",'１か月目'!B30:B31)</f>
        <v/>
      </c>
      <c r="C30" s="55" t="s">
        <v>7</v>
      </c>
      <c r="D30" s="123"/>
      <c r="E30" s="123"/>
      <c r="F30" s="123"/>
      <c r="G30" s="123"/>
      <c r="H30" s="123"/>
      <c r="I30" s="123"/>
      <c r="J30" s="102">
        <f t="shared" si="1"/>
        <v>0</v>
      </c>
      <c r="K30" s="120" t="str">
        <f t="shared" si="2"/>
        <v/>
      </c>
      <c r="L30" s="105">
        <f>'１か月目'!L30</f>
        <v>0</v>
      </c>
      <c r="M30" s="102">
        <f>IF(J30+'５か月目'!M30&gt;L30,L30,J30+'５か月目'!M30)</f>
        <v>0</v>
      </c>
      <c r="N30" s="118" t="str">
        <f t="shared" si="0"/>
        <v/>
      </c>
      <c r="O30" s="180" t="str">
        <f t="shared" ref="O30" si="13">IF(AND(N30="",N31=""),"",IF(AND(N30&gt;=80,N31&gt;=80),"可","否"))</f>
        <v/>
      </c>
      <c r="P30" s="102">
        <f>G30+'５か月目'!P30</f>
        <v>0</v>
      </c>
      <c r="Q30" s="102">
        <f>+(Z30+'１か月目'!Z30+'２か月目'!Z30+'３か月目'!Z30+'４か月目'!Z30+'５か月目'!Z30)-P30</f>
        <v>0</v>
      </c>
      <c r="R30" s="102">
        <f t="shared" si="6"/>
        <v>0</v>
      </c>
      <c r="S30" s="115" t="str">
        <f t="shared" si="3"/>
        <v/>
      </c>
      <c r="T30" s="178" t="str">
        <f>IF(AND('１か月目'!L30=0,'１か月目'!L31=0,'１か月目'!L30="",'１か月目'!L31=""),"",ROUNDDOWN((R30+R31)/(Q30+Q31)*100,1))</f>
        <v/>
      </c>
      <c r="U30" s="201"/>
      <c r="V30" s="202"/>
      <c r="W30" s="125">
        <f>+(D30+'１か月目'!D30+'２か月目'!D30+'３か月目'!D30+'４か月目'!D30+'５か月目'!D30)</f>
        <v>0</v>
      </c>
      <c r="Z30" s="4">
        <f t="shared" si="4"/>
        <v>0</v>
      </c>
    </row>
    <row r="31" spans="1:26" ht="11.25" customHeight="1" x14ac:dyDescent="0.25">
      <c r="A31" s="148"/>
      <c r="B31" s="209"/>
      <c r="C31" s="2" t="s">
        <v>8</v>
      </c>
      <c r="D31" s="122"/>
      <c r="E31" s="122"/>
      <c r="F31" s="122"/>
      <c r="G31" s="122"/>
      <c r="H31" s="122"/>
      <c r="I31" s="122"/>
      <c r="J31" s="101">
        <f t="shared" si="1"/>
        <v>0</v>
      </c>
      <c r="K31" s="114" t="str">
        <f t="shared" si="2"/>
        <v/>
      </c>
      <c r="L31" s="104">
        <f>'１か月目'!L31</f>
        <v>0</v>
      </c>
      <c r="M31" s="101">
        <f>IF(J31+'５か月目'!M31&gt;L31,L31,J31+'５か月目'!M31)</f>
        <v>0</v>
      </c>
      <c r="N31" s="117" t="str">
        <f t="shared" si="0"/>
        <v/>
      </c>
      <c r="O31" s="181"/>
      <c r="P31" s="101">
        <f>G31+'５か月目'!P31</f>
        <v>0</v>
      </c>
      <c r="Q31" s="101">
        <f>+(Z31+'１か月目'!Z31+'２か月目'!Z31+'３か月目'!Z31+'４か月目'!Z31+'５か月目'!Z31)-P31</f>
        <v>0</v>
      </c>
      <c r="R31" s="101">
        <f t="shared" si="6"/>
        <v>0</v>
      </c>
      <c r="S31" s="114" t="str">
        <f t="shared" si="3"/>
        <v/>
      </c>
      <c r="T31" s="179"/>
      <c r="U31" s="186"/>
      <c r="V31" s="187"/>
      <c r="W31" s="125">
        <f>+(D31+'１か月目'!D31+'２か月目'!D31+'３か月目'!D31+'４か月目'!D31+'５か月目'!D31)</f>
        <v>0</v>
      </c>
      <c r="Z31" s="4">
        <f t="shared" si="4"/>
        <v>0</v>
      </c>
    </row>
    <row r="32" spans="1:26" ht="11.25" customHeight="1" x14ac:dyDescent="0.25">
      <c r="A32" s="167">
        <v>10</v>
      </c>
      <c r="B32" s="208" t="str">
        <f>IF('１か月目'!B32:B33=0,"",'１か月目'!B32:B33)</f>
        <v/>
      </c>
      <c r="C32" s="55" t="s">
        <v>7</v>
      </c>
      <c r="D32" s="123"/>
      <c r="E32" s="123"/>
      <c r="F32" s="123"/>
      <c r="G32" s="123"/>
      <c r="H32" s="123"/>
      <c r="I32" s="123"/>
      <c r="J32" s="102">
        <f t="shared" si="1"/>
        <v>0</v>
      </c>
      <c r="K32" s="120" t="str">
        <f t="shared" si="2"/>
        <v/>
      </c>
      <c r="L32" s="105">
        <f>'１か月目'!L32</f>
        <v>0</v>
      </c>
      <c r="M32" s="102">
        <f>IF(J32+'５か月目'!M32&gt;L32,L32,J32+'５か月目'!M32)</f>
        <v>0</v>
      </c>
      <c r="N32" s="118" t="str">
        <f t="shared" si="0"/>
        <v/>
      </c>
      <c r="O32" s="180" t="str">
        <f t="shared" ref="O32" si="14">IF(AND(N32="",N33=""),"",IF(AND(N32&gt;=80,N33&gt;=80),"可","否"))</f>
        <v/>
      </c>
      <c r="P32" s="102">
        <f>G32+'５か月目'!P32</f>
        <v>0</v>
      </c>
      <c r="Q32" s="102">
        <f>+(Z32+'１か月目'!Z32+'２か月目'!Z32+'３か月目'!Z32+'４か月目'!Z32+'５か月目'!Z32)-P32</f>
        <v>0</v>
      </c>
      <c r="R32" s="102">
        <f t="shared" si="6"/>
        <v>0</v>
      </c>
      <c r="S32" s="115" t="str">
        <f t="shared" si="3"/>
        <v/>
      </c>
      <c r="T32" s="178" t="str">
        <f>IF(AND('１か月目'!L32=0,'１か月目'!L33=0,'１か月目'!L32="",'１か月目'!L33=""),"",ROUNDDOWN((R32+R33)/(Q32+Q33)*100,1))</f>
        <v/>
      </c>
      <c r="U32" s="201"/>
      <c r="V32" s="202"/>
      <c r="W32" s="125">
        <f>+(D32+'１か月目'!D32+'２か月目'!D32+'３か月目'!D32+'４か月目'!D32+'５か月目'!D32)</f>
        <v>0</v>
      </c>
      <c r="Z32" s="4">
        <f t="shared" si="4"/>
        <v>0</v>
      </c>
    </row>
    <row r="33" spans="1:26" ht="11.25" customHeight="1" x14ac:dyDescent="0.25">
      <c r="A33" s="148"/>
      <c r="B33" s="209"/>
      <c r="C33" s="2" t="s">
        <v>8</v>
      </c>
      <c r="D33" s="122"/>
      <c r="E33" s="122"/>
      <c r="F33" s="122"/>
      <c r="G33" s="122"/>
      <c r="H33" s="122"/>
      <c r="I33" s="122"/>
      <c r="J33" s="101">
        <f t="shared" si="1"/>
        <v>0</v>
      </c>
      <c r="K33" s="114" t="str">
        <f t="shared" si="2"/>
        <v/>
      </c>
      <c r="L33" s="104">
        <f>'１か月目'!L33</f>
        <v>0</v>
      </c>
      <c r="M33" s="101">
        <f>IF(J33+'５か月目'!M33&gt;L33,L33,J33+'５か月目'!M33)</f>
        <v>0</v>
      </c>
      <c r="N33" s="117" t="str">
        <f t="shared" si="0"/>
        <v/>
      </c>
      <c r="O33" s="181"/>
      <c r="P33" s="101">
        <f>G33+'５か月目'!P33</f>
        <v>0</v>
      </c>
      <c r="Q33" s="101">
        <f>+(Z33+'１か月目'!Z33+'２か月目'!Z33+'３か月目'!Z33+'４か月目'!Z33+'５か月目'!Z33)-P33</f>
        <v>0</v>
      </c>
      <c r="R33" s="101">
        <f t="shared" si="6"/>
        <v>0</v>
      </c>
      <c r="S33" s="114" t="str">
        <f t="shared" si="3"/>
        <v/>
      </c>
      <c r="T33" s="179"/>
      <c r="U33" s="186"/>
      <c r="V33" s="187"/>
      <c r="W33" s="125">
        <f>+(D33+'１か月目'!D33+'２か月目'!D33+'３か月目'!D33+'４か月目'!D33+'５か月目'!D33)</f>
        <v>0</v>
      </c>
      <c r="Z33" s="4">
        <f t="shared" si="4"/>
        <v>0</v>
      </c>
    </row>
    <row r="34" spans="1:26" ht="11.25" customHeight="1" x14ac:dyDescent="0.25">
      <c r="A34" s="167">
        <v>11</v>
      </c>
      <c r="B34" s="208" t="str">
        <f>IF('１か月目'!B34:B35=0,"",'１か月目'!B34:B35)</f>
        <v/>
      </c>
      <c r="C34" s="55" t="s">
        <v>7</v>
      </c>
      <c r="D34" s="123"/>
      <c r="E34" s="123"/>
      <c r="F34" s="123"/>
      <c r="G34" s="123"/>
      <c r="H34" s="123"/>
      <c r="I34" s="123"/>
      <c r="J34" s="102">
        <f t="shared" si="1"/>
        <v>0</v>
      </c>
      <c r="K34" s="120" t="str">
        <f t="shared" si="2"/>
        <v/>
      </c>
      <c r="L34" s="105">
        <f>'１か月目'!L34</f>
        <v>0</v>
      </c>
      <c r="M34" s="102">
        <f>IF(J34+'５か月目'!M34&gt;L34,L34,J34+'５か月目'!M34)</f>
        <v>0</v>
      </c>
      <c r="N34" s="118" t="str">
        <f t="shared" si="0"/>
        <v/>
      </c>
      <c r="O34" s="180" t="str">
        <f t="shared" ref="O34" si="15">IF(AND(N34="",N35=""),"",IF(AND(N34&gt;=80,N35&gt;=80),"可","否"))</f>
        <v/>
      </c>
      <c r="P34" s="102">
        <f>G34+'５か月目'!P34</f>
        <v>0</v>
      </c>
      <c r="Q34" s="102">
        <f>+(Z34+'１か月目'!Z34+'２か月目'!Z34+'３か月目'!Z34+'４か月目'!Z34+'５か月目'!Z34)-P34</f>
        <v>0</v>
      </c>
      <c r="R34" s="102">
        <f t="shared" si="6"/>
        <v>0</v>
      </c>
      <c r="S34" s="115" t="str">
        <f t="shared" si="3"/>
        <v/>
      </c>
      <c r="T34" s="178" t="str">
        <f>IF(AND('１か月目'!L34=0,'１か月目'!L35=0,'１か月目'!L34="",'１か月目'!L35=""),"",ROUNDDOWN((R34+R35)/(Q34+Q35)*100,1))</f>
        <v/>
      </c>
      <c r="U34" s="201"/>
      <c r="V34" s="202"/>
      <c r="W34" s="125">
        <f>+(D34+'１か月目'!D34+'２か月目'!D34+'３か月目'!D34+'４か月目'!D34+'５か月目'!D34)</f>
        <v>0</v>
      </c>
      <c r="Z34" s="4">
        <f t="shared" si="4"/>
        <v>0</v>
      </c>
    </row>
    <row r="35" spans="1:26" ht="11.25" customHeight="1" x14ac:dyDescent="0.25">
      <c r="A35" s="148"/>
      <c r="B35" s="209"/>
      <c r="C35" s="2" t="s">
        <v>8</v>
      </c>
      <c r="D35" s="122"/>
      <c r="E35" s="122"/>
      <c r="F35" s="122"/>
      <c r="G35" s="122"/>
      <c r="H35" s="122"/>
      <c r="I35" s="122"/>
      <c r="J35" s="101">
        <f t="shared" si="1"/>
        <v>0</v>
      </c>
      <c r="K35" s="114" t="str">
        <f t="shared" si="2"/>
        <v/>
      </c>
      <c r="L35" s="104">
        <f>'１か月目'!L35</f>
        <v>0</v>
      </c>
      <c r="M35" s="101">
        <f>IF(J35+'５か月目'!M35&gt;L35,L35,J35+'５か月目'!M35)</f>
        <v>0</v>
      </c>
      <c r="N35" s="117" t="str">
        <f t="shared" si="0"/>
        <v/>
      </c>
      <c r="O35" s="181"/>
      <c r="P35" s="101">
        <f>G35+'５か月目'!P35</f>
        <v>0</v>
      </c>
      <c r="Q35" s="101">
        <f>+(Z35+'１か月目'!Z35+'２か月目'!Z35+'３か月目'!Z35+'４か月目'!Z35+'５か月目'!Z35)-P35</f>
        <v>0</v>
      </c>
      <c r="R35" s="101">
        <f t="shared" si="6"/>
        <v>0</v>
      </c>
      <c r="S35" s="114" t="str">
        <f t="shared" si="3"/>
        <v/>
      </c>
      <c r="T35" s="179"/>
      <c r="U35" s="186"/>
      <c r="V35" s="187"/>
      <c r="W35" s="125">
        <f>+(D35+'１か月目'!D35+'２か月目'!D35+'３か月目'!D35+'４か月目'!D35+'５か月目'!D35)</f>
        <v>0</v>
      </c>
      <c r="Z35" s="4">
        <f t="shared" si="4"/>
        <v>0</v>
      </c>
    </row>
    <row r="36" spans="1:26" ht="11.25" customHeight="1" x14ac:dyDescent="0.25">
      <c r="A36" s="167">
        <v>12</v>
      </c>
      <c r="B36" s="208" t="str">
        <f>IF('１か月目'!B36:B37=0,"",'１か月目'!B36:B37)</f>
        <v/>
      </c>
      <c r="C36" s="55" t="s">
        <v>7</v>
      </c>
      <c r="D36" s="123"/>
      <c r="E36" s="123"/>
      <c r="F36" s="123"/>
      <c r="G36" s="123"/>
      <c r="H36" s="123"/>
      <c r="I36" s="123"/>
      <c r="J36" s="102">
        <f t="shared" si="1"/>
        <v>0</v>
      </c>
      <c r="K36" s="120" t="str">
        <f t="shared" si="2"/>
        <v/>
      </c>
      <c r="L36" s="105">
        <f>'１か月目'!L36</f>
        <v>0</v>
      </c>
      <c r="M36" s="102">
        <f>IF(J36+'５か月目'!M36&gt;L36,L36,J36+'５か月目'!M36)</f>
        <v>0</v>
      </c>
      <c r="N36" s="118" t="str">
        <f t="shared" si="0"/>
        <v/>
      </c>
      <c r="O36" s="180" t="str">
        <f t="shared" ref="O36" si="16">IF(AND(N36="",N37=""),"",IF(AND(N36&gt;=80,N37&gt;=80),"可","否"))</f>
        <v/>
      </c>
      <c r="P36" s="102">
        <f>G36+'５か月目'!P36</f>
        <v>0</v>
      </c>
      <c r="Q36" s="102">
        <f>+(Z36+'１か月目'!Z36+'２か月目'!Z36+'３か月目'!Z36+'４か月目'!Z36+'５か月目'!Z36)-P36</f>
        <v>0</v>
      </c>
      <c r="R36" s="102">
        <f t="shared" si="6"/>
        <v>0</v>
      </c>
      <c r="S36" s="115" t="str">
        <f t="shared" si="3"/>
        <v/>
      </c>
      <c r="T36" s="178" t="str">
        <f>IF(AND('１か月目'!L36=0,'１か月目'!L37=0,'１か月目'!L36="",'１か月目'!L37=""),"",ROUNDDOWN((R36+R37)/(Q36+Q37)*100,1))</f>
        <v/>
      </c>
      <c r="U36" s="201"/>
      <c r="V36" s="202"/>
      <c r="W36" s="125">
        <f>+(D36+'１か月目'!D36+'２か月目'!D36+'３か月目'!D36+'４か月目'!D36+'５か月目'!D36)</f>
        <v>0</v>
      </c>
      <c r="Z36" s="4">
        <f t="shared" si="4"/>
        <v>0</v>
      </c>
    </row>
    <row r="37" spans="1:26" ht="11.25" customHeight="1" x14ac:dyDescent="0.25">
      <c r="A37" s="148"/>
      <c r="B37" s="209"/>
      <c r="C37" s="2" t="s">
        <v>8</v>
      </c>
      <c r="D37" s="122"/>
      <c r="E37" s="122"/>
      <c r="F37" s="122"/>
      <c r="G37" s="122"/>
      <c r="H37" s="122"/>
      <c r="I37" s="122"/>
      <c r="J37" s="101">
        <f t="shared" si="1"/>
        <v>0</v>
      </c>
      <c r="K37" s="114" t="str">
        <f t="shared" si="2"/>
        <v/>
      </c>
      <c r="L37" s="104">
        <f>'１か月目'!L37</f>
        <v>0</v>
      </c>
      <c r="M37" s="101">
        <f>IF(J37+'５か月目'!M37&gt;L37,L37,J37+'５か月目'!M37)</f>
        <v>0</v>
      </c>
      <c r="N37" s="117" t="str">
        <f t="shared" si="0"/>
        <v/>
      </c>
      <c r="O37" s="181"/>
      <c r="P37" s="101">
        <f>G37+'５か月目'!P37</f>
        <v>0</v>
      </c>
      <c r="Q37" s="101">
        <f>+(Z37+'１か月目'!Z37+'２か月目'!Z37+'３か月目'!Z37+'４か月目'!Z37+'５か月目'!Z37)-P37</f>
        <v>0</v>
      </c>
      <c r="R37" s="101">
        <f t="shared" si="6"/>
        <v>0</v>
      </c>
      <c r="S37" s="114" t="str">
        <f t="shared" si="3"/>
        <v/>
      </c>
      <c r="T37" s="179"/>
      <c r="U37" s="186"/>
      <c r="V37" s="187"/>
      <c r="W37" s="125">
        <f>+(D37+'１か月目'!D37+'２か月目'!D37+'３か月目'!D37+'４か月目'!D37+'５か月目'!D37)</f>
        <v>0</v>
      </c>
      <c r="Z37" s="4">
        <f t="shared" si="4"/>
        <v>0</v>
      </c>
    </row>
    <row r="38" spans="1:26" ht="11.25" customHeight="1" x14ac:dyDescent="0.25">
      <c r="A38" s="167">
        <v>13</v>
      </c>
      <c r="B38" s="208" t="str">
        <f>IF('１か月目'!B38:B39=0,"",'１か月目'!B38:B39)</f>
        <v/>
      </c>
      <c r="C38" s="55" t="s">
        <v>7</v>
      </c>
      <c r="D38" s="123"/>
      <c r="E38" s="123"/>
      <c r="F38" s="123"/>
      <c r="G38" s="123"/>
      <c r="H38" s="123"/>
      <c r="I38" s="123"/>
      <c r="J38" s="102">
        <f t="shared" si="1"/>
        <v>0</v>
      </c>
      <c r="K38" s="120" t="str">
        <f t="shared" si="2"/>
        <v/>
      </c>
      <c r="L38" s="105">
        <f>'１か月目'!L38</f>
        <v>0</v>
      </c>
      <c r="M38" s="102">
        <f>IF(J38+'５か月目'!M38&gt;L38,L38,J38+'５か月目'!M38)</f>
        <v>0</v>
      </c>
      <c r="N38" s="118" t="str">
        <f t="shared" si="0"/>
        <v/>
      </c>
      <c r="O38" s="180" t="str">
        <f t="shared" ref="O38" si="17">IF(AND(N38="",N39=""),"",IF(AND(N38&gt;=80,N39&gt;=80),"可","否"))</f>
        <v/>
      </c>
      <c r="P38" s="102">
        <f>G38+'５か月目'!P38</f>
        <v>0</v>
      </c>
      <c r="Q38" s="102">
        <f>+(Z38+'１か月目'!Z38+'２か月目'!Z38+'３か月目'!Z38+'４か月目'!Z38+'５か月目'!Z38)-P38</f>
        <v>0</v>
      </c>
      <c r="R38" s="102">
        <f t="shared" si="6"/>
        <v>0</v>
      </c>
      <c r="S38" s="115" t="str">
        <f t="shared" si="3"/>
        <v/>
      </c>
      <c r="T38" s="178" t="str">
        <f>IF(AND('１か月目'!L38=0,'１か月目'!L39=0,'１か月目'!L38="",'１か月目'!L39=""),"",ROUNDDOWN((R38+R39)/(Q38+Q39)*100,1))</f>
        <v/>
      </c>
      <c r="U38" s="201"/>
      <c r="V38" s="202"/>
      <c r="W38" s="125">
        <f>+(D38+'１か月目'!D38+'２か月目'!D38+'３か月目'!D38+'４か月目'!D38+'５か月目'!D38)</f>
        <v>0</v>
      </c>
      <c r="Z38" s="4">
        <f t="shared" si="4"/>
        <v>0</v>
      </c>
    </row>
    <row r="39" spans="1:26" ht="11.25" customHeight="1" x14ac:dyDescent="0.25">
      <c r="A39" s="148"/>
      <c r="B39" s="209"/>
      <c r="C39" s="2" t="s">
        <v>8</v>
      </c>
      <c r="D39" s="122"/>
      <c r="E39" s="122"/>
      <c r="F39" s="122"/>
      <c r="G39" s="122"/>
      <c r="H39" s="122"/>
      <c r="I39" s="122"/>
      <c r="J39" s="101">
        <f t="shared" si="1"/>
        <v>0</v>
      </c>
      <c r="K39" s="114" t="str">
        <f t="shared" si="2"/>
        <v/>
      </c>
      <c r="L39" s="104">
        <f>'１か月目'!L39</f>
        <v>0</v>
      </c>
      <c r="M39" s="101">
        <f>IF(J39+'５か月目'!M39&gt;L39,L39,J39+'５か月目'!M39)</f>
        <v>0</v>
      </c>
      <c r="N39" s="117" t="str">
        <f t="shared" si="0"/>
        <v/>
      </c>
      <c r="O39" s="181"/>
      <c r="P39" s="101">
        <f>G39+'５か月目'!P39</f>
        <v>0</v>
      </c>
      <c r="Q39" s="101">
        <f>+(Z39+'１か月目'!Z39+'２か月目'!Z39+'３か月目'!Z39+'４か月目'!Z39+'５か月目'!Z39)-P39</f>
        <v>0</v>
      </c>
      <c r="R39" s="101">
        <f t="shared" si="6"/>
        <v>0</v>
      </c>
      <c r="S39" s="114" t="str">
        <f t="shared" si="3"/>
        <v/>
      </c>
      <c r="T39" s="179"/>
      <c r="U39" s="186"/>
      <c r="V39" s="187"/>
      <c r="W39" s="125">
        <f>+(D39+'１か月目'!D39+'２か月目'!D39+'３か月目'!D39+'４か月目'!D39+'５か月目'!D39)</f>
        <v>0</v>
      </c>
      <c r="Z39" s="4">
        <f>+D39-I39</f>
        <v>0</v>
      </c>
    </row>
    <row r="40" spans="1:26" ht="11.25" customHeight="1" x14ac:dyDescent="0.25">
      <c r="A40" s="167">
        <v>14</v>
      </c>
      <c r="B40" s="208" t="str">
        <f>IF('１か月目'!B40:B41=0,"",'１か月目'!B40:B41)</f>
        <v/>
      </c>
      <c r="C40" s="55" t="s">
        <v>7</v>
      </c>
      <c r="D40" s="123"/>
      <c r="E40" s="123"/>
      <c r="F40" s="123"/>
      <c r="G40" s="123"/>
      <c r="H40" s="123"/>
      <c r="I40" s="123"/>
      <c r="J40" s="102">
        <f t="shared" si="1"/>
        <v>0</v>
      </c>
      <c r="K40" s="120" t="str">
        <f t="shared" si="2"/>
        <v/>
      </c>
      <c r="L40" s="105">
        <f>'１か月目'!L40</f>
        <v>0</v>
      </c>
      <c r="M40" s="102">
        <f>IF(J40+'５か月目'!M40&gt;L40,L40,J40+'５か月目'!M40)</f>
        <v>0</v>
      </c>
      <c r="N40" s="118" t="str">
        <f t="shared" si="0"/>
        <v/>
      </c>
      <c r="O40" s="180" t="str">
        <f t="shared" ref="O40" si="18">IF(AND(N40="",N41=""),"",IF(AND(N40&gt;=80,N41&gt;=80),"可","否"))</f>
        <v/>
      </c>
      <c r="P40" s="102">
        <f>G40+'５か月目'!P40</f>
        <v>0</v>
      </c>
      <c r="Q40" s="102">
        <f>+(Z40+'１か月目'!Z40+'２か月目'!Z40+'３か月目'!Z40+'４か月目'!Z40+'５か月目'!Z40)-P40</f>
        <v>0</v>
      </c>
      <c r="R40" s="102">
        <f t="shared" si="6"/>
        <v>0</v>
      </c>
      <c r="S40" s="115" t="str">
        <f t="shared" si="3"/>
        <v/>
      </c>
      <c r="T40" s="178" t="str">
        <f>IF(AND('１か月目'!L40=0,'１か月目'!L41=0,'１か月目'!L40="",'１か月目'!L41=""),"",ROUNDDOWN((R40+R41)/(Q40+Q41)*100,1))</f>
        <v/>
      </c>
      <c r="U40" s="201"/>
      <c r="V40" s="202"/>
      <c r="W40" s="125">
        <f>+(D40+'１か月目'!D40+'２か月目'!D40+'３か月目'!D40+'４か月目'!D40+'５か月目'!D40)</f>
        <v>0</v>
      </c>
      <c r="Z40" s="4">
        <f t="shared" si="4"/>
        <v>0</v>
      </c>
    </row>
    <row r="41" spans="1:26" ht="11.25" customHeight="1" x14ac:dyDescent="0.25">
      <c r="A41" s="148"/>
      <c r="B41" s="209"/>
      <c r="C41" s="2" t="s">
        <v>8</v>
      </c>
      <c r="D41" s="122"/>
      <c r="E41" s="122"/>
      <c r="F41" s="122"/>
      <c r="G41" s="122"/>
      <c r="H41" s="122"/>
      <c r="I41" s="122"/>
      <c r="J41" s="101">
        <f t="shared" si="1"/>
        <v>0</v>
      </c>
      <c r="K41" s="114" t="str">
        <f t="shared" si="2"/>
        <v/>
      </c>
      <c r="L41" s="104">
        <f>'１か月目'!L41</f>
        <v>0</v>
      </c>
      <c r="M41" s="101">
        <f>IF(J41+'５か月目'!M41&gt;L41,L41,J41+'５か月目'!M41)</f>
        <v>0</v>
      </c>
      <c r="N41" s="117" t="str">
        <f t="shared" si="0"/>
        <v/>
      </c>
      <c r="O41" s="181"/>
      <c r="P41" s="101">
        <f>G41+'５か月目'!P41</f>
        <v>0</v>
      </c>
      <c r="Q41" s="101">
        <f>+(Z41+'１か月目'!Z41+'２か月目'!Z41+'３か月目'!Z41+'４か月目'!Z41+'５か月目'!Z41)-P41</f>
        <v>0</v>
      </c>
      <c r="R41" s="101">
        <f t="shared" si="6"/>
        <v>0</v>
      </c>
      <c r="S41" s="114" t="str">
        <f t="shared" si="3"/>
        <v/>
      </c>
      <c r="T41" s="179"/>
      <c r="U41" s="186"/>
      <c r="V41" s="187"/>
      <c r="W41" s="125">
        <f>+(D41+'１か月目'!D41+'２か月目'!D41+'３か月目'!D41+'４か月目'!D41+'５か月目'!D41)</f>
        <v>0</v>
      </c>
      <c r="Z41" s="4">
        <f t="shared" si="4"/>
        <v>0</v>
      </c>
    </row>
    <row r="42" spans="1:26" ht="11.25" customHeight="1" x14ac:dyDescent="0.25">
      <c r="A42" s="167">
        <v>15</v>
      </c>
      <c r="B42" s="208" t="str">
        <f>IF('１か月目'!B42:B43=0,"",'１か月目'!B42:B43)</f>
        <v/>
      </c>
      <c r="C42" s="55" t="s">
        <v>7</v>
      </c>
      <c r="D42" s="123"/>
      <c r="E42" s="123"/>
      <c r="F42" s="123"/>
      <c r="G42" s="123"/>
      <c r="H42" s="123"/>
      <c r="I42" s="123"/>
      <c r="J42" s="102">
        <f t="shared" si="1"/>
        <v>0</v>
      </c>
      <c r="K42" s="120" t="str">
        <f t="shared" si="2"/>
        <v/>
      </c>
      <c r="L42" s="105">
        <f>'１か月目'!L42</f>
        <v>0</v>
      </c>
      <c r="M42" s="102">
        <f>IF(J42+'５か月目'!M42&gt;L42,L42,J42+'５か月目'!M42)</f>
        <v>0</v>
      </c>
      <c r="N42" s="118" t="str">
        <f t="shared" si="0"/>
        <v/>
      </c>
      <c r="O42" s="180" t="str">
        <f t="shared" ref="O42" si="19">IF(AND(N42="",N43=""),"",IF(AND(N42&gt;=80,N43&gt;=80),"可","否"))</f>
        <v/>
      </c>
      <c r="P42" s="102">
        <f>G42+'５か月目'!P42</f>
        <v>0</v>
      </c>
      <c r="Q42" s="102">
        <f>+(Z42+'１か月目'!Z42+'２か月目'!Z42+'３か月目'!Z42+'４か月目'!Z42+'５か月目'!Z42)-P42</f>
        <v>0</v>
      </c>
      <c r="R42" s="102">
        <f t="shared" si="6"/>
        <v>0</v>
      </c>
      <c r="S42" s="115" t="str">
        <f t="shared" si="3"/>
        <v/>
      </c>
      <c r="T42" s="178" t="str">
        <f>IF(AND('１か月目'!L42=0,'１か月目'!L43=0,'１か月目'!L42="",'１か月目'!L43=""),"",ROUNDDOWN((R42+R43)/(Q42+Q43)*100,1))</f>
        <v/>
      </c>
      <c r="U42" s="201"/>
      <c r="V42" s="202"/>
      <c r="W42" s="125">
        <f>+(D42+'１か月目'!D42+'２か月目'!D42+'３か月目'!D42+'４か月目'!D42+'５か月目'!D42)</f>
        <v>0</v>
      </c>
      <c r="Z42" s="4">
        <f t="shared" si="4"/>
        <v>0</v>
      </c>
    </row>
    <row r="43" spans="1:26" ht="11.25" customHeight="1" x14ac:dyDescent="0.25">
      <c r="A43" s="148"/>
      <c r="B43" s="209"/>
      <c r="C43" s="2" t="s">
        <v>8</v>
      </c>
      <c r="D43" s="122"/>
      <c r="E43" s="122"/>
      <c r="F43" s="122"/>
      <c r="G43" s="122"/>
      <c r="H43" s="122"/>
      <c r="I43" s="122"/>
      <c r="J43" s="101">
        <f t="shared" si="1"/>
        <v>0</v>
      </c>
      <c r="K43" s="114" t="str">
        <f t="shared" si="2"/>
        <v/>
      </c>
      <c r="L43" s="104">
        <f>'１か月目'!L43</f>
        <v>0</v>
      </c>
      <c r="M43" s="101">
        <f>IF(J43+'５か月目'!M43&gt;L43,L43,J43+'５か月目'!M43)</f>
        <v>0</v>
      </c>
      <c r="N43" s="117" t="str">
        <f t="shared" si="0"/>
        <v/>
      </c>
      <c r="O43" s="181"/>
      <c r="P43" s="101">
        <f>G43+'５か月目'!P43</f>
        <v>0</v>
      </c>
      <c r="Q43" s="101">
        <f>+(Z43+'１か月目'!Z43+'２か月目'!Z43+'３か月目'!Z43+'４か月目'!Z43+'５か月目'!Z43)-P43</f>
        <v>0</v>
      </c>
      <c r="R43" s="101">
        <f t="shared" si="6"/>
        <v>0</v>
      </c>
      <c r="S43" s="114" t="str">
        <f t="shared" si="3"/>
        <v/>
      </c>
      <c r="T43" s="179"/>
      <c r="U43" s="186"/>
      <c r="V43" s="187"/>
      <c r="W43" s="125">
        <f>+(D43+'１か月目'!D43+'２か月目'!D43+'３か月目'!D43+'４か月目'!D43+'５か月目'!D43)</f>
        <v>0</v>
      </c>
      <c r="Z43" s="4">
        <f t="shared" si="4"/>
        <v>0</v>
      </c>
    </row>
    <row r="44" spans="1:26" ht="11.25" customHeight="1" x14ac:dyDescent="0.25">
      <c r="A44" s="167">
        <v>16</v>
      </c>
      <c r="B44" s="208" t="str">
        <f>IF('１か月目'!B44:B45=0,"",'１か月目'!B44:B45)</f>
        <v/>
      </c>
      <c r="C44" s="55" t="s">
        <v>7</v>
      </c>
      <c r="D44" s="123"/>
      <c r="E44" s="123"/>
      <c r="F44" s="123"/>
      <c r="G44" s="123"/>
      <c r="H44" s="123"/>
      <c r="I44" s="123"/>
      <c r="J44" s="102">
        <f t="shared" si="1"/>
        <v>0</v>
      </c>
      <c r="K44" s="120" t="str">
        <f t="shared" si="2"/>
        <v/>
      </c>
      <c r="L44" s="105">
        <f>'１か月目'!L44</f>
        <v>0</v>
      </c>
      <c r="M44" s="102">
        <f>IF(J44+'５か月目'!M44&gt;L44,L44,J44+'５か月目'!M44)</f>
        <v>0</v>
      </c>
      <c r="N44" s="118" t="str">
        <f t="shared" si="0"/>
        <v/>
      </c>
      <c r="O44" s="180" t="str">
        <f t="shared" ref="O44" si="20">IF(AND(N44="",N45=""),"",IF(AND(N44&gt;=80,N45&gt;=80),"可","否"))</f>
        <v/>
      </c>
      <c r="P44" s="102">
        <f>G44+'５か月目'!P44</f>
        <v>0</v>
      </c>
      <c r="Q44" s="102">
        <f>+(Z44+'１か月目'!Z44+'２か月目'!Z44+'３か月目'!Z44+'４か月目'!Z44+'５か月目'!Z44)-P44</f>
        <v>0</v>
      </c>
      <c r="R44" s="102">
        <f t="shared" si="6"/>
        <v>0</v>
      </c>
      <c r="S44" s="115" t="str">
        <f t="shared" si="3"/>
        <v/>
      </c>
      <c r="T44" s="178" t="str">
        <f>IF(AND('１か月目'!L44=0,'１か月目'!L45=0,'１か月目'!L44="",'１か月目'!L45=""),"",ROUNDDOWN((R44+R45)/(Q44+Q45)*100,1))</f>
        <v/>
      </c>
      <c r="U44" s="201"/>
      <c r="V44" s="202"/>
      <c r="W44" s="125">
        <f>+(D44+'１か月目'!D44+'２か月目'!D44+'３か月目'!D44+'４か月目'!D44+'５か月目'!D44)</f>
        <v>0</v>
      </c>
      <c r="Z44" s="4">
        <f t="shared" si="4"/>
        <v>0</v>
      </c>
    </row>
    <row r="45" spans="1:26" ht="11.25" customHeight="1" x14ac:dyDescent="0.25">
      <c r="A45" s="148"/>
      <c r="B45" s="209"/>
      <c r="C45" s="2" t="s">
        <v>8</v>
      </c>
      <c r="D45" s="122"/>
      <c r="E45" s="122"/>
      <c r="F45" s="122"/>
      <c r="G45" s="122"/>
      <c r="H45" s="122"/>
      <c r="I45" s="122"/>
      <c r="J45" s="101">
        <f t="shared" si="1"/>
        <v>0</v>
      </c>
      <c r="K45" s="114" t="str">
        <f t="shared" si="2"/>
        <v/>
      </c>
      <c r="L45" s="104">
        <f>'１か月目'!L45</f>
        <v>0</v>
      </c>
      <c r="M45" s="101">
        <f>IF(J45+'５か月目'!M45&gt;L45,L45,J45+'５か月目'!M45)</f>
        <v>0</v>
      </c>
      <c r="N45" s="117" t="str">
        <f t="shared" si="0"/>
        <v/>
      </c>
      <c r="O45" s="181"/>
      <c r="P45" s="101">
        <f>G45+'５か月目'!P45</f>
        <v>0</v>
      </c>
      <c r="Q45" s="101">
        <f>+(Z45+'１か月目'!Z45+'２か月目'!Z45+'３か月目'!Z45+'４か月目'!Z45+'５か月目'!Z45)-P45</f>
        <v>0</v>
      </c>
      <c r="R45" s="101">
        <f t="shared" si="6"/>
        <v>0</v>
      </c>
      <c r="S45" s="114" t="str">
        <f t="shared" si="3"/>
        <v/>
      </c>
      <c r="T45" s="179"/>
      <c r="U45" s="186"/>
      <c r="V45" s="187"/>
      <c r="W45" s="125">
        <f>+(D45+'１か月目'!D45+'２か月目'!D45+'３か月目'!D45+'４か月目'!D45+'５か月目'!D45)</f>
        <v>0</v>
      </c>
      <c r="Z45" s="4">
        <f t="shared" si="4"/>
        <v>0</v>
      </c>
    </row>
    <row r="46" spans="1:26" ht="11.25" customHeight="1" x14ac:dyDescent="0.25">
      <c r="A46" s="167">
        <v>17</v>
      </c>
      <c r="B46" s="208" t="str">
        <f>IF('１か月目'!B46:B47=0,"",'１か月目'!B46:B47)</f>
        <v/>
      </c>
      <c r="C46" s="55" t="s">
        <v>7</v>
      </c>
      <c r="D46" s="123"/>
      <c r="E46" s="123"/>
      <c r="F46" s="123"/>
      <c r="G46" s="123"/>
      <c r="H46" s="123"/>
      <c r="I46" s="123"/>
      <c r="J46" s="102">
        <f t="shared" si="1"/>
        <v>0</v>
      </c>
      <c r="K46" s="120" t="str">
        <f t="shared" si="2"/>
        <v/>
      </c>
      <c r="L46" s="105">
        <f>'１か月目'!L46</f>
        <v>0</v>
      </c>
      <c r="M46" s="102">
        <f>IF(J46+'５か月目'!M46&gt;L46,L46,J46+'５か月目'!M46)</f>
        <v>0</v>
      </c>
      <c r="N46" s="118" t="str">
        <f t="shared" si="0"/>
        <v/>
      </c>
      <c r="O46" s="180" t="str">
        <f t="shared" ref="O46" si="21">IF(AND(N46="",N47=""),"",IF(AND(N46&gt;=80,N47&gt;=80),"可","否"))</f>
        <v/>
      </c>
      <c r="P46" s="102">
        <f>G46+'５か月目'!P46</f>
        <v>0</v>
      </c>
      <c r="Q46" s="102">
        <f>+(Z46+'１か月目'!Z46+'２か月目'!Z46+'３か月目'!Z46+'４か月目'!Z46+'５か月目'!Z46)-P46</f>
        <v>0</v>
      </c>
      <c r="R46" s="102">
        <f t="shared" si="6"/>
        <v>0</v>
      </c>
      <c r="S46" s="115" t="str">
        <f t="shared" si="3"/>
        <v/>
      </c>
      <c r="T46" s="178" t="str">
        <f>IF(AND('１か月目'!L46=0,'１か月目'!L47=0,'１か月目'!L46="",'１か月目'!L47=""),"",ROUNDDOWN((R46+R47)/(Q46+Q47)*100,1))</f>
        <v/>
      </c>
      <c r="U46" s="201"/>
      <c r="V46" s="202"/>
      <c r="W46" s="125">
        <f>+(D46+'１か月目'!D46+'２か月目'!D46+'３か月目'!D46+'４か月目'!D46+'５か月目'!D46)</f>
        <v>0</v>
      </c>
      <c r="Z46" s="4">
        <f t="shared" si="4"/>
        <v>0</v>
      </c>
    </row>
    <row r="47" spans="1:26" ht="11.25" customHeight="1" x14ac:dyDescent="0.25">
      <c r="A47" s="148"/>
      <c r="B47" s="209"/>
      <c r="C47" s="2" t="s">
        <v>8</v>
      </c>
      <c r="D47" s="122"/>
      <c r="E47" s="122"/>
      <c r="F47" s="122"/>
      <c r="G47" s="122"/>
      <c r="H47" s="122"/>
      <c r="I47" s="122"/>
      <c r="J47" s="101">
        <f t="shared" si="1"/>
        <v>0</v>
      </c>
      <c r="K47" s="114" t="str">
        <f t="shared" si="2"/>
        <v/>
      </c>
      <c r="L47" s="104">
        <f>'１か月目'!L47</f>
        <v>0</v>
      </c>
      <c r="M47" s="101">
        <f>IF(J47+'５か月目'!M47&gt;L47,L47,J47+'５か月目'!M47)</f>
        <v>0</v>
      </c>
      <c r="N47" s="117" t="str">
        <f t="shared" si="0"/>
        <v/>
      </c>
      <c r="O47" s="181"/>
      <c r="P47" s="101">
        <f>G47+'５か月目'!P47</f>
        <v>0</v>
      </c>
      <c r="Q47" s="101">
        <f>+(Z47+'１か月目'!Z47+'２か月目'!Z47+'３か月目'!Z47+'４か月目'!Z47+'５か月目'!Z47)-P47</f>
        <v>0</v>
      </c>
      <c r="R47" s="101">
        <f t="shared" si="6"/>
        <v>0</v>
      </c>
      <c r="S47" s="114" t="str">
        <f t="shared" si="3"/>
        <v/>
      </c>
      <c r="T47" s="179"/>
      <c r="U47" s="186"/>
      <c r="V47" s="187"/>
      <c r="W47" s="125">
        <f>+(D47+'１か月目'!D47+'２か月目'!D47+'３か月目'!D47+'４か月目'!D47+'５か月目'!D47)</f>
        <v>0</v>
      </c>
      <c r="Z47" s="4">
        <f t="shared" si="4"/>
        <v>0</v>
      </c>
    </row>
    <row r="48" spans="1:26" ht="11.25" customHeight="1" x14ac:dyDescent="0.25">
      <c r="A48" s="167">
        <v>18</v>
      </c>
      <c r="B48" s="208" t="str">
        <f>IF('１か月目'!B48:B49=0,"",'１か月目'!B48:B49)</f>
        <v/>
      </c>
      <c r="C48" s="55" t="s">
        <v>7</v>
      </c>
      <c r="D48" s="123"/>
      <c r="E48" s="123"/>
      <c r="F48" s="123"/>
      <c r="G48" s="123"/>
      <c r="H48" s="123"/>
      <c r="I48" s="123"/>
      <c r="J48" s="102">
        <f t="shared" si="1"/>
        <v>0</v>
      </c>
      <c r="K48" s="120" t="str">
        <f t="shared" si="2"/>
        <v/>
      </c>
      <c r="L48" s="105">
        <f>'１か月目'!L48</f>
        <v>0</v>
      </c>
      <c r="M48" s="102">
        <f>IF(J48+'５か月目'!M48&gt;L48,L48,J48+'５か月目'!M48)</f>
        <v>0</v>
      </c>
      <c r="N48" s="118" t="str">
        <f t="shared" si="0"/>
        <v/>
      </c>
      <c r="O48" s="180" t="str">
        <f t="shared" ref="O48" si="22">IF(AND(N48="",N49=""),"",IF(AND(N48&gt;=80,N49&gt;=80),"可","否"))</f>
        <v/>
      </c>
      <c r="P48" s="102">
        <f>G48+'５か月目'!P48</f>
        <v>0</v>
      </c>
      <c r="Q48" s="102">
        <f>+(Z48+'１か月目'!Z48+'２か月目'!Z48+'３か月目'!Z48+'４か月目'!Z48+'５か月目'!Z48)-P48</f>
        <v>0</v>
      </c>
      <c r="R48" s="102">
        <f t="shared" si="6"/>
        <v>0</v>
      </c>
      <c r="S48" s="115" t="str">
        <f t="shared" si="3"/>
        <v/>
      </c>
      <c r="T48" s="178" t="str">
        <f>IF(AND('１か月目'!L48=0,'１か月目'!L49=0,'１か月目'!L48="",'１か月目'!L49=""),"",ROUNDDOWN((R48+R49)/(Q48+Q49)*100,1))</f>
        <v/>
      </c>
      <c r="U48" s="201"/>
      <c r="V48" s="202"/>
      <c r="W48" s="125">
        <f>+(D48+'１か月目'!D48+'２か月目'!D48+'３か月目'!D48+'４か月目'!D48+'５か月目'!D48)</f>
        <v>0</v>
      </c>
      <c r="Z48" s="4">
        <f t="shared" si="4"/>
        <v>0</v>
      </c>
    </row>
    <row r="49" spans="1:26" ht="11.25" customHeight="1" x14ac:dyDescent="0.25">
      <c r="A49" s="148"/>
      <c r="B49" s="209"/>
      <c r="C49" s="2" t="s">
        <v>8</v>
      </c>
      <c r="D49" s="122"/>
      <c r="E49" s="122"/>
      <c r="F49" s="122"/>
      <c r="G49" s="122"/>
      <c r="H49" s="122"/>
      <c r="I49" s="122"/>
      <c r="J49" s="101">
        <f t="shared" si="1"/>
        <v>0</v>
      </c>
      <c r="K49" s="114" t="str">
        <f t="shared" si="2"/>
        <v/>
      </c>
      <c r="L49" s="104">
        <f>'１か月目'!L49</f>
        <v>0</v>
      </c>
      <c r="M49" s="101">
        <f>IF(J49+'５か月目'!M49&gt;L49,L49,J49+'５か月目'!M49)</f>
        <v>0</v>
      </c>
      <c r="N49" s="117" t="str">
        <f t="shared" si="0"/>
        <v/>
      </c>
      <c r="O49" s="181"/>
      <c r="P49" s="101">
        <f>G49+'５か月目'!P49</f>
        <v>0</v>
      </c>
      <c r="Q49" s="101">
        <f>+(Z49+'１か月目'!Z49+'２か月目'!Z49+'３か月目'!Z49+'４か月目'!Z49+'５か月目'!Z49)-P49</f>
        <v>0</v>
      </c>
      <c r="R49" s="101">
        <f t="shared" si="6"/>
        <v>0</v>
      </c>
      <c r="S49" s="114" t="str">
        <f t="shared" si="3"/>
        <v/>
      </c>
      <c r="T49" s="179"/>
      <c r="U49" s="186"/>
      <c r="V49" s="187"/>
      <c r="W49" s="125">
        <f>+(D49+'１か月目'!D49+'２か月目'!D49+'３か月目'!D49+'４か月目'!D49+'５か月目'!D49)</f>
        <v>0</v>
      </c>
      <c r="Z49" s="4">
        <f t="shared" si="4"/>
        <v>0</v>
      </c>
    </row>
    <row r="50" spans="1:26" ht="11.25" customHeight="1" x14ac:dyDescent="0.25">
      <c r="A50" s="167">
        <v>19</v>
      </c>
      <c r="B50" s="208" t="str">
        <f>IF('１か月目'!B50:B51=0,"",'１か月目'!B50:B51)</f>
        <v/>
      </c>
      <c r="C50" s="55" t="s">
        <v>7</v>
      </c>
      <c r="D50" s="123"/>
      <c r="E50" s="123"/>
      <c r="F50" s="123"/>
      <c r="G50" s="123"/>
      <c r="H50" s="123"/>
      <c r="I50" s="123"/>
      <c r="J50" s="102">
        <f t="shared" si="1"/>
        <v>0</v>
      </c>
      <c r="K50" s="120" t="str">
        <f t="shared" si="2"/>
        <v/>
      </c>
      <c r="L50" s="105">
        <f>'１か月目'!L50</f>
        <v>0</v>
      </c>
      <c r="M50" s="102">
        <f>IF(J50+'５か月目'!M50&gt;L50,L50,J50+'５か月目'!M50)</f>
        <v>0</v>
      </c>
      <c r="N50" s="118" t="str">
        <f t="shared" si="0"/>
        <v/>
      </c>
      <c r="O50" s="180" t="str">
        <f t="shared" ref="O50" si="23">IF(AND(N50="",N51=""),"",IF(AND(N50&gt;=80,N51&gt;=80),"可","否"))</f>
        <v/>
      </c>
      <c r="P50" s="102">
        <f>G50+'５か月目'!P50</f>
        <v>0</v>
      </c>
      <c r="Q50" s="102">
        <f>+(Z50+'１か月目'!Z50+'２か月目'!Z50+'３か月目'!Z50+'４か月目'!Z50+'５か月目'!Z50)-P50</f>
        <v>0</v>
      </c>
      <c r="R50" s="102">
        <f t="shared" si="6"/>
        <v>0</v>
      </c>
      <c r="S50" s="115" t="str">
        <f t="shared" si="3"/>
        <v/>
      </c>
      <c r="T50" s="178" t="str">
        <f>IF(AND('１か月目'!L50=0,'１か月目'!L51=0,'１か月目'!L50="",'１か月目'!L51=""),"",ROUNDDOWN((R50+R51)/(Q50+Q51)*100,1))</f>
        <v/>
      </c>
      <c r="U50" s="201"/>
      <c r="V50" s="202"/>
      <c r="W50" s="125">
        <f>+(D50+'１か月目'!D50+'２か月目'!D50+'３か月目'!D50+'４か月目'!D50+'５か月目'!D50)</f>
        <v>0</v>
      </c>
      <c r="Z50" s="4">
        <f t="shared" si="4"/>
        <v>0</v>
      </c>
    </row>
    <row r="51" spans="1:26" ht="11.25" customHeight="1" x14ac:dyDescent="0.25">
      <c r="A51" s="148"/>
      <c r="B51" s="209"/>
      <c r="C51" s="2" t="s">
        <v>8</v>
      </c>
      <c r="D51" s="122"/>
      <c r="E51" s="122"/>
      <c r="F51" s="122"/>
      <c r="G51" s="122"/>
      <c r="H51" s="122"/>
      <c r="I51" s="122"/>
      <c r="J51" s="101">
        <f t="shared" si="1"/>
        <v>0</v>
      </c>
      <c r="K51" s="114" t="str">
        <f t="shared" si="2"/>
        <v/>
      </c>
      <c r="L51" s="104">
        <f>'１か月目'!L51</f>
        <v>0</v>
      </c>
      <c r="M51" s="101">
        <f>IF(J51+'５か月目'!M51&gt;L51,L51,J51+'５か月目'!M51)</f>
        <v>0</v>
      </c>
      <c r="N51" s="117" t="str">
        <f t="shared" si="0"/>
        <v/>
      </c>
      <c r="O51" s="181"/>
      <c r="P51" s="101">
        <f>G51+'５か月目'!P51</f>
        <v>0</v>
      </c>
      <c r="Q51" s="101">
        <f>+(Z51+'１か月目'!Z51+'２か月目'!Z51+'３か月目'!Z51+'４か月目'!Z51+'５か月目'!Z51)-P51</f>
        <v>0</v>
      </c>
      <c r="R51" s="101">
        <f t="shared" si="6"/>
        <v>0</v>
      </c>
      <c r="S51" s="114" t="str">
        <f t="shared" si="3"/>
        <v/>
      </c>
      <c r="T51" s="179"/>
      <c r="U51" s="186"/>
      <c r="V51" s="187"/>
      <c r="W51" s="125">
        <f>+(D51+'１か月目'!D51+'２か月目'!D51+'３か月目'!D51+'４か月目'!D51+'５か月目'!D51)</f>
        <v>0</v>
      </c>
      <c r="Z51" s="4">
        <f t="shared" si="4"/>
        <v>0</v>
      </c>
    </row>
    <row r="52" spans="1:26" ht="11.25" customHeight="1" x14ac:dyDescent="0.25">
      <c r="A52" s="167">
        <v>20</v>
      </c>
      <c r="B52" s="208" t="str">
        <f>IF('１か月目'!B52:B53=0,"",'１か月目'!B52:B53)</f>
        <v/>
      </c>
      <c r="C52" s="55" t="s">
        <v>7</v>
      </c>
      <c r="D52" s="123"/>
      <c r="E52" s="123"/>
      <c r="F52" s="123"/>
      <c r="G52" s="123"/>
      <c r="H52" s="123"/>
      <c r="I52" s="123"/>
      <c r="J52" s="102">
        <f t="shared" si="1"/>
        <v>0</v>
      </c>
      <c r="K52" s="120" t="str">
        <f t="shared" si="2"/>
        <v/>
      </c>
      <c r="L52" s="105">
        <f>'１か月目'!L52</f>
        <v>0</v>
      </c>
      <c r="M52" s="102">
        <f>IF(J52+'５か月目'!M52&gt;L52,L52,J52+'５か月目'!M52)</f>
        <v>0</v>
      </c>
      <c r="N52" s="118" t="str">
        <f t="shared" si="0"/>
        <v/>
      </c>
      <c r="O52" s="180" t="str">
        <f t="shared" ref="O52" si="24">IF(AND(N52="",N53=""),"",IF(AND(N52&gt;=80,N53&gt;=80),"可","否"))</f>
        <v/>
      </c>
      <c r="P52" s="102">
        <f>G52+'５か月目'!P52</f>
        <v>0</v>
      </c>
      <c r="Q52" s="102">
        <f>+(Z52+'１か月目'!Z52+'２か月目'!Z52+'３か月目'!Z52+'４か月目'!Z52+'５か月目'!Z52)-P52</f>
        <v>0</v>
      </c>
      <c r="R52" s="102">
        <f t="shared" si="6"/>
        <v>0</v>
      </c>
      <c r="S52" s="115" t="str">
        <f t="shared" si="3"/>
        <v/>
      </c>
      <c r="T52" s="178" t="str">
        <f>IF(AND('１か月目'!L52=0,'１か月目'!L53=0,'１か月目'!L52="",'１か月目'!L53=""),"",ROUNDDOWN((R52+R53)/(Q52+Q53)*100,1))</f>
        <v/>
      </c>
      <c r="U52" s="201"/>
      <c r="V52" s="202"/>
      <c r="W52" s="125">
        <f>+(D52+'１か月目'!D52+'２か月目'!D52+'３か月目'!D52+'４か月目'!D52+'５か月目'!D52)</f>
        <v>0</v>
      </c>
      <c r="Z52" s="4">
        <f t="shared" si="4"/>
        <v>0</v>
      </c>
    </row>
    <row r="53" spans="1:26" ht="11.25" customHeight="1" x14ac:dyDescent="0.25">
      <c r="A53" s="148"/>
      <c r="B53" s="209"/>
      <c r="C53" s="2" t="s">
        <v>8</v>
      </c>
      <c r="D53" s="122"/>
      <c r="E53" s="122"/>
      <c r="F53" s="122"/>
      <c r="G53" s="122"/>
      <c r="H53" s="122"/>
      <c r="I53" s="122"/>
      <c r="J53" s="101">
        <f t="shared" si="1"/>
        <v>0</v>
      </c>
      <c r="K53" s="114" t="str">
        <f t="shared" si="2"/>
        <v/>
      </c>
      <c r="L53" s="104">
        <f>'１か月目'!L53</f>
        <v>0</v>
      </c>
      <c r="M53" s="101">
        <f>IF(J53+'５か月目'!M53&gt;L53,L53,J53+'５か月目'!M53)</f>
        <v>0</v>
      </c>
      <c r="N53" s="117" t="str">
        <f t="shared" si="0"/>
        <v/>
      </c>
      <c r="O53" s="181"/>
      <c r="P53" s="101">
        <f>G53+'５か月目'!P53</f>
        <v>0</v>
      </c>
      <c r="Q53" s="101">
        <f>+(Z53+'１か月目'!Z53+'２か月目'!Z53+'３か月目'!Z53+'４か月目'!Z53+'５か月目'!Z53)-P53</f>
        <v>0</v>
      </c>
      <c r="R53" s="101">
        <f t="shared" si="6"/>
        <v>0</v>
      </c>
      <c r="S53" s="114" t="str">
        <f t="shared" si="3"/>
        <v/>
      </c>
      <c r="T53" s="179"/>
      <c r="U53" s="186"/>
      <c r="V53" s="187"/>
      <c r="W53" s="125">
        <f>+(D53+'１か月目'!D53+'２か月目'!D53+'３か月目'!D53+'４か月目'!D53+'５か月目'!D53)</f>
        <v>0</v>
      </c>
      <c r="Z53" s="4">
        <f t="shared" si="4"/>
        <v>0</v>
      </c>
    </row>
    <row r="54" spans="1:26" ht="11.25" customHeight="1" x14ac:dyDescent="0.25">
      <c r="A54" s="65"/>
      <c r="B54" s="66"/>
      <c r="C54" s="67"/>
      <c r="D54" s="68"/>
      <c r="E54" s="68"/>
      <c r="F54" s="68"/>
      <c r="G54" s="69"/>
      <c r="H54" s="68"/>
      <c r="I54" s="68"/>
      <c r="J54" s="69"/>
      <c r="K54" s="70"/>
      <c r="L54" s="71"/>
      <c r="M54" s="71"/>
      <c r="N54" s="70"/>
      <c r="O54" s="69"/>
      <c r="P54" s="71"/>
      <c r="Q54" s="71"/>
      <c r="R54" s="71"/>
      <c r="S54" s="70"/>
      <c r="T54" s="72"/>
      <c r="U54" s="66"/>
      <c r="V54" s="73"/>
    </row>
    <row r="55" spans="1:26" ht="11.25" customHeight="1" x14ac:dyDescent="0.25">
      <c r="A55" s="74"/>
      <c r="B55" s="75"/>
      <c r="C55" s="76"/>
      <c r="D55" s="42"/>
      <c r="E55" s="42"/>
      <c r="F55" s="42"/>
      <c r="G55" s="43"/>
      <c r="H55" s="42"/>
      <c r="I55" s="42"/>
      <c r="J55" s="43"/>
      <c r="K55" s="44"/>
      <c r="L55" s="45"/>
      <c r="M55" s="45"/>
      <c r="N55" s="44"/>
      <c r="O55" s="43"/>
      <c r="P55" s="45"/>
      <c r="Q55" s="45"/>
      <c r="R55" s="45"/>
      <c r="S55" s="44"/>
      <c r="T55" s="77"/>
      <c r="U55" s="77"/>
      <c r="V55" s="40"/>
    </row>
    <row r="56" spans="1:26" ht="11.25" customHeight="1" x14ac:dyDescent="0.25">
      <c r="A56" s="74"/>
      <c r="B56" s="75"/>
      <c r="C56" s="76"/>
      <c r="D56" s="42"/>
      <c r="E56" s="42"/>
      <c r="F56" s="42"/>
      <c r="G56" s="43"/>
      <c r="H56" s="42"/>
      <c r="I56" s="42"/>
      <c r="J56" s="43"/>
      <c r="K56" s="44"/>
      <c r="L56" s="45"/>
      <c r="M56" s="45"/>
      <c r="N56" s="44"/>
      <c r="O56" s="43"/>
      <c r="P56" s="45"/>
      <c r="Q56" s="45"/>
      <c r="R56" s="45"/>
      <c r="S56" s="44"/>
      <c r="T56" s="77"/>
      <c r="U56" s="77"/>
      <c r="V56" s="40"/>
    </row>
    <row r="57" spans="1:26" x14ac:dyDescent="0.25">
      <c r="B57" s="40"/>
      <c r="D57" s="46"/>
      <c r="E57" s="46"/>
      <c r="F57" s="46"/>
      <c r="G57" s="47"/>
      <c r="H57" s="46"/>
      <c r="I57" s="46"/>
      <c r="J57" s="47"/>
      <c r="K57" s="48"/>
      <c r="L57" s="49"/>
      <c r="M57" s="49"/>
      <c r="N57" s="48"/>
      <c r="O57" s="47"/>
      <c r="P57" s="49"/>
      <c r="Q57" s="49"/>
      <c r="R57" s="49"/>
      <c r="S57" s="48"/>
      <c r="T57" s="40"/>
      <c r="U57" s="40"/>
      <c r="V57" s="40"/>
    </row>
    <row r="58" spans="1:26" hidden="1" x14ac:dyDescent="0.25">
      <c r="K58" s="54" t="s">
        <v>32</v>
      </c>
      <c r="N58" s="54" t="s">
        <v>32</v>
      </c>
      <c r="S58" s="54" t="s">
        <v>32</v>
      </c>
    </row>
    <row r="59" spans="1:26" hidden="1" x14ac:dyDescent="0.25">
      <c r="H59" s="205" t="s">
        <v>31</v>
      </c>
      <c r="I59" s="205"/>
      <c r="J59" s="50" t="s">
        <v>29</v>
      </c>
      <c r="K59" s="51" t="str">
        <f>K14</f>
        <v/>
      </c>
      <c r="L59" s="51"/>
      <c r="M59" s="51"/>
      <c r="N59" s="51" t="str">
        <f>N14</f>
        <v/>
      </c>
      <c r="O59" s="51"/>
      <c r="P59" s="51"/>
      <c r="Q59" s="51"/>
      <c r="R59" s="51"/>
      <c r="S59" s="51" t="str">
        <f>S14</f>
        <v/>
      </c>
      <c r="T59" s="53"/>
    </row>
    <row r="60" spans="1:26" hidden="1" x14ac:dyDescent="0.25">
      <c r="H60" s="205"/>
      <c r="I60" s="205"/>
      <c r="J60" s="50" t="s">
        <v>30</v>
      </c>
      <c r="K60" s="51" t="str">
        <f>K15</f>
        <v/>
      </c>
      <c r="L60" s="51"/>
      <c r="M60" s="51"/>
      <c r="N60" s="51" t="str">
        <f>N15</f>
        <v/>
      </c>
      <c r="O60" s="51"/>
      <c r="P60" s="51"/>
      <c r="Q60" s="51"/>
      <c r="R60" s="51"/>
      <c r="S60" s="51" t="str">
        <f>S15</f>
        <v/>
      </c>
      <c r="T60" s="53"/>
    </row>
    <row r="61" spans="1:26" hidden="1" x14ac:dyDescent="0.25"/>
  </sheetData>
  <sheetProtection sheet="1" selectLockedCells="1"/>
  <mergeCells count="124">
    <mergeCell ref="U46:V47"/>
    <mergeCell ref="U48:V49"/>
    <mergeCell ref="U50:V51"/>
    <mergeCell ref="U52:V53"/>
    <mergeCell ref="U26:V27"/>
    <mergeCell ref="U28:V29"/>
    <mergeCell ref="U30:V31"/>
    <mergeCell ref="U32:V33"/>
    <mergeCell ref="U34:V35"/>
    <mergeCell ref="U36:V37"/>
    <mergeCell ref="U38:V39"/>
    <mergeCell ref="U40:V41"/>
    <mergeCell ref="U42:V43"/>
    <mergeCell ref="A2:V3"/>
    <mergeCell ref="U18:V19"/>
    <mergeCell ref="U20:V21"/>
    <mergeCell ref="U22:V23"/>
    <mergeCell ref="U24:V25"/>
    <mergeCell ref="L11:O11"/>
    <mergeCell ref="T18:T19"/>
    <mergeCell ref="T20:T21"/>
    <mergeCell ref="U44:V45"/>
    <mergeCell ref="R5:S5"/>
    <mergeCell ref="R6:S6"/>
    <mergeCell ref="U10:V10"/>
    <mergeCell ref="U11:V13"/>
    <mergeCell ref="A10:A13"/>
    <mergeCell ref="B10:B13"/>
    <mergeCell ref="C10:C13"/>
    <mergeCell ref="A14:A15"/>
    <mergeCell ref="B14:B15"/>
    <mergeCell ref="C5:I5"/>
    <mergeCell ref="C6:E6"/>
    <mergeCell ref="G6:I6"/>
    <mergeCell ref="T5:V5"/>
    <mergeCell ref="T6:V6"/>
    <mergeCell ref="R8:S8"/>
    <mergeCell ref="T8:U8"/>
    <mergeCell ref="B34:B35"/>
    <mergeCell ref="A44:A45"/>
    <mergeCell ref="B44:B45"/>
    <mergeCell ref="B38:B39"/>
    <mergeCell ref="A40:A41"/>
    <mergeCell ref="B40:B41"/>
    <mergeCell ref="A42:A43"/>
    <mergeCell ref="B42:B43"/>
    <mergeCell ref="A18:A19"/>
    <mergeCell ref="B18:B19"/>
    <mergeCell ref="A24:A25"/>
    <mergeCell ref="B24:B25"/>
    <mergeCell ref="A22:A23"/>
    <mergeCell ref="B22:B23"/>
    <mergeCell ref="T32:T33"/>
    <mergeCell ref="T34:T35"/>
    <mergeCell ref="U14:V15"/>
    <mergeCell ref="U16:V17"/>
    <mergeCell ref="A16:A17"/>
    <mergeCell ref="B16:B17"/>
    <mergeCell ref="A20:A21"/>
    <mergeCell ref="B20:B21"/>
    <mergeCell ref="D10:K10"/>
    <mergeCell ref="T52:T53"/>
    <mergeCell ref="L10:T10"/>
    <mergeCell ref="P11:T11"/>
    <mergeCell ref="T36:T37"/>
    <mergeCell ref="T38:T39"/>
    <mergeCell ref="T40:T41"/>
    <mergeCell ref="T42:T43"/>
    <mergeCell ref="T44:T45"/>
    <mergeCell ref="T22:T23"/>
    <mergeCell ref="T24:T25"/>
    <mergeCell ref="T26:T27"/>
    <mergeCell ref="T28:T29"/>
    <mergeCell ref="T30:T31"/>
    <mergeCell ref="S12:T12"/>
    <mergeCell ref="T14:T15"/>
    <mergeCell ref="T16:T17"/>
    <mergeCell ref="T46:T47"/>
    <mergeCell ref="T48:T49"/>
    <mergeCell ref="T50:T51"/>
    <mergeCell ref="O14:O15"/>
    <mergeCell ref="B50:B51"/>
    <mergeCell ref="A48:A49"/>
    <mergeCell ref="B48:B49"/>
    <mergeCell ref="A36:A37"/>
    <mergeCell ref="B36:B37"/>
    <mergeCell ref="A38:A39"/>
    <mergeCell ref="O16:O17"/>
    <mergeCell ref="O18:O19"/>
    <mergeCell ref="O20:O21"/>
    <mergeCell ref="A30:A31"/>
    <mergeCell ref="A28:A29"/>
    <mergeCell ref="B28:B29"/>
    <mergeCell ref="B30:B31"/>
    <mergeCell ref="A26:A27"/>
    <mergeCell ref="B26:B27"/>
    <mergeCell ref="A46:A47"/>
    <mergeCell ref="B46:B47"/>
    <mergeCell ref="A32:A33"/>
    <mergeCell ref="B32:B33"/>
    <mergeCell ref="W10:W13"/>
    <mergeCell ref="T1:V1"/>
    <mergeCell ref="A34:A35"/>
    <mergeCell ref="H59:I60"/>
    <mergeCell ref="O22:O23"/>
    <mergeCell ref="O24:O25"/>
    <mergeCell ref="O26:O27"/>
    <mergeCell ref="O28:O29"/>
    <mergeCell ref="O40:O41"/>
    <mergeCell ref="O42:O43"/>
    <mergeCell ref="O44:O45"/>
    <mergeCell ref="O30:O31"/>
    <mergeCell ref="O32:O33"/>
    <mergeCell ref="O34:O35"/>
    <mergeCell ref="O36:O37"/>
    <mergeCell ref="O38:O39"/>
    <mergeCell ref="O52:O53"/>
    <mergeCell ref="O46:O47"/>
    <mergeCell ref="O48:O49"/>
    <mergeCell ref="O50:O51"/>
    <mergeCell ref="E11:K11"/>
    <mergeCell ref="A52:A53"/>
    <mergeCell ref="B52:B53"/>
    <mergeCell ref="A50:A51"/>
  </mergeCells>
  <phoneticPr fontId="2"/>
  <dataValidations count="2">
    <dataValidation type="whole" imeMode="halfAlpha" operator="greaterThanOrEqual" allowBlank="1" showInputMessage="1" showErrorMessage="1" error="数字で入力してください" sqref="N14:N53 S14:S53 D14:I53" xr:uid="{EEEA21DB-1091-41BE-B7CA-C6A73A5A88E9}">
      <formula1>0</formula1>
    </dataValidation>
    <dataValidation imeMode="halfKatakana" allowBlank="1" showInputMessage="1" showErrorMessage="1" sqref="U8" xr:uid="{70871479-78EE-4B76-853E-1071FBC04443}"/>
  </dataValidations>
  <printOptions horizontalCentered="1" verticalCentered="1"/>
  <pageMargins left="0.70866141732283472" right="0.70866141732283472" top="0.6692913385826772" bottom="0.35433070866141736" header="0.31496062992125984" footer="0.31496062992125984"/>
  <pageSetup paperSize="9" scale="88" orientation="landscape" r:id="rId1"/>
  <ignoredErrors>
    <ignoredError sqref="B14:B5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28</vt:i4>
      </vt:variant>
    </vt:vector>
  </HeadingPairs>
  <TitlesOfParts>
    <vt:vector size="58" baseType="lpstr">
      <vt:lpstr>雛形</vt:lpstr>
      <vt:lpstr>使用する場合の注意事項</vt:lpstr>
      <vt:lpstr>集計表裏面_記入方法</vt:lpstr>
      <vt:lpstr>１か月目</vt:lpstr>
      <vt:lpstr>２か月目</vt:lpstr>
      <vt:lpstr>３か月目</vt:lpstr>
      <vt:lpstr>４か月目</vt:lpstr>
      <vt:lpstr>５か月目</vt:lpstr>
      <vt:lpstr>６か月目</vt:lpstr>
      <vt:lpstr>７か月目</vt:lpstr>
      <vt:lpstr>８か月目</vt:lpstr>
      <vt:lpstr>９か月目</vt:lpstr>
      <vt:lpstr>１０か月目</vt:lpstr>
      <vt:lpstr>１１か月目</vt:lpstr>
      <vt:lpstr>１２か月目</vt:lpstr>
      <vt:lpstr>１３か月目</vt:lpstr>
      <vt:lpstr>１４か月目</vt:lpstr>
      <vt:lpstr>１５か月目</vt:lpstr>
      <vt:lpstr>１６か月目</vt:lpstr>
      <vt:lpstr>１７か月目</vt:lpstr>
      <vt:lpstr>１８か月目</vt:lpstr>
      <vt:lpstr>１９か月目</vt:lpstr>
      <vt:lpstr>２０か月目</vt:lpstr>
      <vt:lpstr>２１か月目</vt:lpstr>
      <vt:lpstr>２２か月目</vt:lpstr>
      <vt:lpstr>２３か月目</vt:lpstr>
      <vt:lpstr>２４か月目</vt:lpstr>
      <vt:lpstr>２５か月目</vt:lpstr>
      <vt:lpstr>２６か月目</vt:lpstr>
      <vt:lpstr>予備（様式・計算式なし）</vt:lpstr>
      <vt:lpstr>'１０か月目'!Print_Area</vt:lpstr>
      <vt:lpstr>'１１か月目'!Print_Area</vt:lpstr>
      <vt:lpstr>'１２か月目'!Print_Area</vt:lpstr>
      <vt:lpstr>'１３か月目'!Print_Area</vt:lpstr>
      <vt:lpstr>'１４か月目'!Print_Area</vt:lpstr>
      <vt:lpstr>'１５か月目'!Print_Area</vt:lpstr>
      <vt:lpstr>'１６か月目'!Print_Area</vt:lpstr>
      <vt:lpstr>'１７か月目'!Print_Area</vt:lpstr>
      <vt:lpstr>'１８か月目'!Print_Area</vt:lpstr>
      <vt:lpstr>'１９か月目'!Print_Area</vt:lpstr>
      <vt:lpstr>'１か月目'!Print_Area</vt:lpstr>
      <vt:lpstr>'２０か月目'!Print_Area</vt:lpstr>
      <vt:lpstr>'２１か月目'!Print_Area</vt:lpstr>
      <vt:lpstr>'２２か月目'!Print_Area</vt:lpstr>
      <vt:lpstr>'２３か月目'!Print_Area</vt:lpstr>
      <vt:lpstr>'２４か月目'!Print_Area</vt:lpstr>
      <vt:lpstr>'２５か月目'!Print_Area</vt:lpstr>
      <vt:lpstr>'２６か月目'!Print_Area</vt:lpstr>
      <vt:lpstr>'２か月目'!Print_Area</vt:lpstr>
      <vt:lpstr>'３か月目'!Print_Area</vt:lpstr>
      <vt:lpstr>'４か月目'!Print_Area</vt:lpstr>
      <vt:lpstr>'５か月目'!Print_Area</vt:lpstr>
      <vt:lpstr>'６か月目'!Print_Area</vt:lpstr>
      <vt:lpstr>'７か月目'!Print_Area</vt:lpstr>
      <vt:lpstr>'８か月目'!Print_Area</vt:lpstr>
      <vt:lpstr>'９か月目'!Print_Area</vt:lpstr>
      <vt:lpstr>集計表裏面_記入方法!Print_Area</vt:lpstr>
      <vt:lpstr>'予備（様式・計算式なし）'!Print_Area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2025-05-01T10:28:02Z</dcterms:created>
  <dcterms:modified xsi:type="dcterms:W3CDTF">2026-07-22T06:41:57Z</dcterms:modified>
</cp:coreProperties>
</file>